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/>
  <mc:AlternateContent xmlns:mc="http://schemas.openxmlformats.org/markup-compatibility/2006">
    <mc:Choice Requires="x15">
      <x15ac:absPath xmlns:x15ac="http://schemas.microsoft.com/office/spreadsheetml/2010/11/ac" url="https://sbccd-my.sharepoint.com/personal/slillard_sbccd_cc_ca_us/Documents/Documents/DE presentations/"/>
    </mc:Choice>
  </mc:AlternateContent>
  <xr:revisionPtr revIDLastSave="0" documentId="8_{260CF1DB-EB3B-4211-A327-CE586AE25EF5}" xr6:coauthVersionLast="47" xr6:coauthVersionMax="47" xr10:uidLastSave="{00000000-0000-0000-0000-000000000000}"/>
  <bookViews>
    <workbookView xWindow="-108" yWindow="-108" windowWidth="23256" windowHeight="13896" firstSheet="1" activeTab="1" xr2:uid="{CFA675AE-4246-4D35-8B2A-FA29CFD51EF6}"/>
  </bookViews>
  <sheets>
    <sheet name="About this tool" sheetId="2" r:id="rId1"/>
    <sheet name="Course 1" sheetId="1" r:id="rId2"/>
    <sheet name="Course 2" sheetId="25" r:id="rId3"/>
    <sheet name="Course 3" sheetId="26" r:id="rId4"/>
    <sheet name="Course 4" sheetId="27" r:id="rId5"/>
    <sheet name="Course 5" sheetId="28" r:id="rId6"/>
  </sheets>
  <calcPr calcId="191028" iterate="1" iterateDelta="9.9999999999999995E-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28" l="1"/>
  <c r="F38" i="28"/>
  <c r="F37" i="28"/>
  <c r="B37" i="28" a="1"/>
  <c r="B37" i="28" s="1"/>
  <c r="C37" i="28" s="1"/>
  <c r="F36" i="28"/>
  <c r="B36" i="28" a="1"/>
  <c r="B36" i="28" s="1"/>
  <c r="C36" i="28" s="1"/>
  <c r="J31" i="28"/>
  <c r="K31" i="28" s="1"/>
  <c r="K30" i="28"/>
  <c r="J30" i="28"/>
  <c r="J29" i="28"/>
  <c r="K29" i="28" s="1"/>
  <c r="J28" i="28"/>
  <c r="K28" i="28" s="1"/>
  <c r="J27" i="28"/>
  <c r="K27" i="28" s="1"/>
  <c r="J26" i="28"/>
  <c r="K26" i="28" s="1"/>
  <c r="J25" i="28"/>
  <c r="K25" i="28" s="1"/>
  <c r="J24" i="28"/>
  <c r="K24" i="28" s="1"/>
  <c r="J23" i="28"/>
  <c r="K23" i="28" s="1"/>
  <c r="J22" i="28"/>
  <c r="K22" i="28" s="1"/>
  <c r="J21" i="28"/>
  <c r="K21" i="28" s="1"/>
  <c r="J20" i="28"/>
  <c r="K20" i="28" s="1"/>
  <c r="J19" i="28"/>
  <c r="K19" i="28" s="1"/>
  <c r="J18" i="28"/>
  <c r="J17" i="28"/>
  <c r="J16" i="28"/>
  <c r="K16" i="28" s="1"/>
  <c r="H15" i="28"/>
  <c r="A10" i="28"/>
  <c r="F3" i="28"/>
  <c r="F39" i="27"/>
  <c r="F38" i="27"/>
  <c r="F37" i="27"/>
  <c r="B37" i="27" a="1"/>
  <c r="B37" i="27" s="1"/>
  <c r="C37" i="27" s="1"/>
  <c r="F36" i="27"/>
  <c r="F40" i="27" s="1" a="1"/>
  <c r="F40" i="27" s="1"/>
  <c r="B36" i="27" a="1"/>
  <c r="B36" i="27" s="1"/>
  <c r="C36" i="27" s="1"/>
  <c r="C38" i="27" s="1"/>
  <c r="J31" i="27"/>
  <c r="K31" i="27" s="1"/>
  <c r="J30" i="27"/>
  <c r="K30" i="27" s="1"/>
  <c r="J29" i="27"/>
  <c r="K29" i="27" s="1"/>
  <c r="J28" i="27"/>
  <c r="K28" i="27" s="1"/>
  <c r="J27" i="27"/>
  <c r="K27" i="27" s="1"/>
  <c r="J26" i="27"/>
  <c r="K26" i="27" s="1"/>
  <c r="J25" i="27"/>
  <c r="K25" i="27" s="1"/>
  <c r="J24" i="27"/>
  <c r="K24" i="27" s="1"/>
  <c r="J23" i="27"/>
  <c r="K23" i="27" s="1"/>
  <c r="J22" i="27"/>
  <c r="K22" i="27" s="1"/>
  <c r="J21" i="27"/>
  <c r="K21" i="27" s="1"/>
  <c r="J20" i="27"/>
  <c r="K20" i="27" s="1"/>
  <c r="J19" i="27"/>
  <c r="K19" i="27" s="1"/>
  <c r="K18" i="27"/>
  <c r="J18" i="27"/>
  <c r="K17" i="27"/>
  <c r="J17" i="27"/>
  <c r="K16" i="27"/>
  <c r="J16" i="27"/>
  <c r="H15" i="27"/>
  <c r="A10" i="27"/>
  <c r="F3" i="27"/>
  <c r="F39" i="26"/>
  <c r="F38" i="26"/>
  <c r="F37" i="26"/>
  <c r="B37" i="26" a="1"/>
  <c r="B37" i="26" s="1"/>
  <c r="C37" i="26" s="1"/>
  <c r="F36" i="26"/>
  <c r="F40" i="26" s="1" a="1"/>
  <c r="F40" i="26" s="1"/>
  <c r="B36" i="26" a="1"/>
  <c r="B36" i="26" s="1"/>
  <c r="C36" i="26" s="1"/>
  <c r="C38" i="26" s="1"/>
  <c r="J31" i="26"/>
  <c r="K31" i="26" s="1"/>
  <c r="J30" i="26"/>
  <c r="K30" i="26" s="1"/>
  <c r="J29" i="26"/>
  <c r="K29" i="26" s="1"/>
  <c r="J28" i="26"/>
  <c r="K28" i="26" s="1"/>
  <c r="K27" i="26"/>
  <c r="J27" i="26"/>
  <c r="J26" i="26"/>
  <c r="K26" i="26" s="1"/>
  <c r="J25" i="26"/>
  <c r="K25" i="26" s="1"/>
  <c r="J24" i="26"/>
  <c r="K24" i="26" s="1"/>
  <c r="J23" i="26"/>
  <c r="K23" i="26" s="1"/>
  <c r="J22" i="26"/>
  <c r="K22" i="26" s="1"/>
  <c r="J21" i="26"/>
  <c r="K21" i="26" s="1"/>
  <c r="J20" i="26"/>
  <c r="K20" i="26" s="1"/>
  <c r="J19" i="26"/>
  <c r="K19" i="26" s="1"/>
  <c r="K18" i="26"/>
  <c r="J18" i="26"/>
  <c r="K17" i="26"/>
  <c r="J17" i="26"/>
  <c r="K16" i="26"/>
  <c r="J16" i="26"/>
  <c r="H15" i="26"/>
  <c r="A10" i="26"/>
  <c r="F3" i="26"/>
  <c r="F39" i="25"/>
  <c r="F38" i="25"/>
  <c r="F37" i="25"/>
  <c r="B37" i="25" a="1"/>
  <c r="B37" i="25" s="1"/>
  <c r="C37" i="25" s="1"/>
  <c r="F36" i="25"/>
  <c r="F40" i="25" s="1" a="1"/>
  <c r="F40" i="25" s="1"/>
  <c r="B36" i="25" a="1"/>
  <c r="B36" i="25" s="1"/>
  <c r="C36" i="25" s="1"/>
  <c r="C38" i="25" s="1"/>
  <c r="J31" i="25"/>
  <c r="K31" i="25" s="1"/>
  <c r="J30" i="25"/>
  <c r="K30" i="25" s="1"/>
  <c r="J29" i="25"/>
  <c r="K29" i="25" s="1"/>
  <c r="J28" i="25"/>
  <c r="K28" i="25" s="1"/>
  <c r="J27" i="25"/>
  <c r="K27" i="25" s="1"/>
  <c r="J26" i="25"/>
  <c r="K26" i="25" s="1"/>
  <c r="J25" i="25"/>
  <c r="K25" i="25" s="1"/>
  <c r="J24" i="25"/>
  <c r="K24" i="25" s="1"/>
  <c r="J23" i="25"/>
  <c r="K23" i="25" s="1"/>
  <c r="J22" i="25"/>
  <c r="K22" i="25" s="1"/>
  <c r="J21" i="25"/>
  <c r="K21" i="25" s="1"/>
  <c r="J20" i="25"/>
  <c r="K20" i="25" s="1"/>
  <c r="J19" i="25"/>
  <c r="K19" i="25" s="1"/>
  <c r="K18" i="25"/>
  <c r="J18" i="25"/>
  <c r="K17" i="25"/>
  <c r="J17" i="25"/>
  <c r="K16" i="25"/>
  <c r="K33" i="25" s="1" a="1"/>
  <c r="K33" i="25" s="1"/>
  <c r="J16" i="25"/>
  <c r="H15" i="25"/>
  <c r="A10" i="25"/>
  <c r="F3" i="25"/>
  <c r="K31" i="1"/>
  <c r="K30" i="1"/>
  <c r="F36" i="1"/>
  <c r="B37" i="1" a="1"/>
  <c r="B37" i="1" s="1"/>
  <c r="C37" i="1" s="1"/>
  <c r="B36" i="1" a="1"/>
  <c r="B36" i="1" s="1"/>
  <c r="C36" i="1" s="1"/>
  <c r="F39" i="1"/>
  <c r="F38" i="1"/>
  <c r="F37" i="1"/>
  <c r="J31" i="1"/>
  <c r="J30" i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J17" i="1"/>
  <c r="J16" i="1"/>
  <c r="F3" i="1"/>
  <c r="H15" i="1"/>
  <c r="A10" i="1"/>
  <c r="F40" i="28" l="1" a="1"/>
  <c r="F40" i="28" s="1"/>
  <c r="K17" i="28"/>
  <c r="K18" i="28"/>
  <c r="K33" i="27" a="1"/>
  <c r="K33" i="27" s="1"/>
  <c r="K33" i="26" a="1"/>
  <c r="K33" i="26" s="1"/>
  <c r="K16" i="1"/>
  <c r="K18" i="1"/>
  <c r="K17" i="1"/>
  <c r="F40" i="1" a="1"/>
  <c r="F40" i="1" s="1"/>
  <c r="K33" i="28" l="1" a="1"/>
  <c r="K33" i="28" s="1"/>
  <c r="C38" i="28" s="1"/>
  <c r="K33" i="1" a="1"/>
  <c r="K33" i="1" s="1"/>
  <c r="C3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<sst xmlns="http://schemas.openxmlformats.org/spreadsheetml/2006/main" count="238" uniqueCount="52">
  <si>
    <t>RSI Self-Reflection and Planning Tool</t>
  </si>
  <si>
    <t xml:space="preserve">Created by: </t>
  </si>
  <si>
    <t>Sheri Lillard</t>
  </si>
  <si>
    <t>Year:</t>
  </si>
  <si>
    <t>Version:</t>
  </si>
  <si>
    <t>License:</t>
  </si>
  <si>
    <t>Creative Commons Attibution 4.0 International (CC BY 4.0)</t>
  </si>
  <si>
    <t>Course Data</t>
  </si>
  <si>
    <t>Course</t>
  </si>
  <si>
    <t>Term</t>
  </si>
  <si>
    <t>Year</t>
  </si>
  <si>
    <t>Online Modality</t>
  </si>
  <si>
    <t>Course Length (Weeks)</t>
  </si>
  <si>
    <t>Minimum Regular Interaction</t>
  </si>
  <si>
    <t>ONLINE - Asynchronous</t>
  </si>
  <si>
    <t>Course-Level Communication Plan</t>
  </si>
  <si>
    <t>Indicate whether each element below is documented in your Communication Plan page.</t>
  </si>
  <si>
    <t>Communication Plan Present</t>
  </si>
  <si>
    <t>Preferred Communication Method</t>
  </si>
  <si>
    <t>Timely Response to Inquiries</t>
  </si>
  <si>
    <t>Weekly Synchronous Office Hours</t>
  </si>
  <si>
    <t>Timely Feedback</t>
  </si>
  <si>
    <t>Location and Type of Feedback</t>
  </si>
  <si>
    <t>Instructor-Facilitated Discussions</t>
  </si>
  <si>
    <t>Proactive Outreach</t>
  </si>
  <si>
    <t>Regular Announcements</t>
  </si>
  <si>
    <t>Weekly Planning of RSI Activities</t>
  </si>
  <si>
    <t>Regarding instructional content: Static content (text or embedded video) does not count as RSI on its own. RSI requires evidence of instructor-initiated, timing-based interaction.</t>
  </si>
  <si>
    <r>
      <t xml:space="preserve">Ask yourself: “What did I do </t>
    </r>
    <r>
      <rPr>
        <b/>
        <i/>
        <sz val="10"/>
        <color theme="1"/>
        <rFont val="Aptos"/>
        <family val="2"/>
      </rPr>
      <t>this week</t>
    </r>
    <r>
      <rPr>
        <i/>
        <sz val="10"/>
        <color theme="1"/>
        <rFont val="Aptos"/>
        <family val="2"/>
      </rPr>
      <t xml:space="preserve"> in response to students?” </t>
    </r>
    <r>
      <rPr>
        <b/>
        <i/>
        <sz val="10"/>
        <color theme="1"/>
        <rFont val="Aptos"/>
        <family val="2"/>
      </rPr>
      <t>This is RSI.</t>
    </r>
  </si>
  <si>
    <t>Please mark each cell as "Yes" or "No." OK to leave unused weeks blank.</t>
  </si>
  <si>
    <t>Instructional Week (excludes Fall Break)</t>
  </si>
  <si>
    <t>Synchronous Office Hours</t>
  </si>
  <si>
    <t>Instructional Announcement: Content Framing + Responsiveness</t>
  </si>
  <si>
    <t>Instructor-Facilitated Discussion</t>
  </si>
  <si>
    <t>Feedback on Student Work</t>
  </si>
  <si>
    <t>Response to Student Questions</t>
  </si>
  <si>
    <t>Total RSI  Activities</t>
  </si>
  <si>
    <t>Regular RSI Number of Activities</t>
  </si>
  <si>
    <t>Weekly Activities</t>
  </si>
  <si>
    <t>Regular Interaction</t>
  </si>
  <si>
    <t>Interaction Frequency</t>
  </si>
  <si>
    <t>Feedback</t>
  </si>
  <si>
    <t>Susbstantive Interaction</t>
  </si>
  <si>
    <t>Occurs at least once in course</t>
  </si>
  <si>
    <t>Part A</t>
  </si>
  <si>
    <t>A: Direct Instruction</t>
  </si>
  <si>
    <t>Part B</t>
  </si>
  <si>
    <t>B: Feedback</t>
  </si>
  <si>
    <t>Overall Course</t>
  </si>
  <si>
    <t>C: Info/respond to questions</t>
  </si>
  <si>
    <t>D: Facilitated Discussion</t>
  </si>
  <si>
    <t>*This feedback is based on our interpretation of the ACCJC rubric for RSI.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</si>
</sst>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"/>
      <family val="2"/>
    </font>
    <font>
      <sz val="10"/>
      <color theme="1"/>
      <name val="Aptos"/>
      <family val="2"/>
    </font>
    <font>
      <i/>
      <sz val="11"/>
      <name val="Aptos"/>
      <family val="2"/>
    </font>
    <font>
      <sz val="11"/>
      <color theme="1"/>
      <name val="Aptos"/>
      <family val="2"/>
    </font>
    <font>
      <b/>
      <sz val="10"/>
      <color theme="1"/>
      <name val="Aptos"/>
      <family val="2"/>
    </font>
    <font>
      <u/>
      <sz val="11"/>
      <color theme="10"/>
      <name val="Aptos"/>
      <family val="2"/>
    </font>
    <font>
      <i/>
      <sz val="10"/>
      <color rgb="FFC00000"/>
      <name val="Aptos"/>
      <family val="2"/>
    </font>
    <font>
      <i/>
      <sz val="10"/>
      <color theme="1"/>
      <name val="Aptos"/>
      <family val="2"/>
    </font>
    <font>
      <b/>
      <sz val="11"/>
      <color theme="1"/>
      <name val="Aptos"/>
      <family val="2"/>
    </font>
    <font>
      <b/>
      <i/>
      <sz val="10"/>
      <color theme="1"/>
      <name val="Aptos"/>
      <family val="2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8FD3C7"/>
        <bgColor indexed="64"/>
      </patternFill>
    </fill>
    <fill>
      <patternFill patternType="solid">
        <fgColor rgb="FFA7C7E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49">
    <xf numFmtId="0" fontId="0" fillId="0" borderId="0" xfId="0"/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8" fillId="0" borderId="0" xfId="1" applyFont="1" applyProtection="1"/>
    <xf numFmtId="0" fontId="6" fillId="0" borderId="0" xfId="0" applyFont="1"/>
    <xf numFmtId="0" fontId="4" fillId="0" borderId="0" xfId="0" applyFont="1" applyAlignment="1">
      <alignment horizontal="center" wrapText="1"/>
    </xf>
    <xf numFmtId="0" fontId="9" fillId="0" borderId="0" xfId="0" applyFont="1"/>
    <xf numFmtId="0" fontId="7" fillId="0" borderId="0" xfId="0" applyFont="1"/>
    <xf numFmtId="0" fontId="10" fillId="0" borderId="0" xfId="0" applyFont="1"/>
    <xf numFmtId="0" fontId="7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9" fontId="0" fillId="0" borderId="0" xfId="2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2" fillId="0" borderId="0" xfId="1" applyAlignment="1" applyProtection="1">
      <alignment horizontal="left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9" fontId="6" fillId="0" borderId="1" xfId="2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1" fillId="0" borderId="1" xfId="0" applyFont="1" applyBorder="1"/>
  </cellXfs>
  <cellStyles count="3">
    <cellStyle name="Hyperlink" xfId="1" builtinId="8"/>
    <cellStyle name="Normal" xfId="0" builtinId="0"/>
    <cellStyle name="Percent" xfId="2" builtinId="5"/>
  </cellStyles>
  <dxfs count="85"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EB9C"/>
        </patternFill>
      </fill>
    </dxf>
    <dxf>
      <font>
        <b/>
        <i val="0"/>
      </font>
      <fill>
        <patternFill patternType="solid"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EB9C"/>
        </patternFill>
      </fill>
    </dxf>
    <dxf>
      <font>
        <b/>
        <i val="0"/>
      </font>
      <fill>
        <patternFill patternType="solid"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EB9C"/>
        </patternFill>
      </fill>
    </dxf>
    <dxf>
      <font>
        <b/>
        <i val="0"/>
      </font>
      <fill>
        <patternFill patternType="solid"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EB9C"/>
        </patternFill>
      </fill>
    </dxf>
    <dxf>
      <font>
        <b/>
        <i val="0"/>
      </font>
      <fill>
        <patternFill patternType="solid"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EB9C"/>
        </patternFill>
      </fill>
    </dxf>
    <dxf>
      <font>
        <b/>
        <i val="0"/>
      </font>
      <fill>
        <patternFill patternType="solid"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A7C7E7"/>
      <color rgb="FF33CCCC"/>
      <color rgb="FF8FD3C7"/>
      <color rgb="FFFFE1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1F4FD8"/>
      </a:hlink>
      <a:folHlink>
        <a:srgbClr val="1F4FD8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reativecommons.org/licenses/by/4.0/deed.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BC8A1-4BB9-449C-A805-78358D19E623}">
  <dimension ref="A1:B5"/>
  <sheetViews>
    <sheetView workbookViewId="0">
      <selection sqref="A1:B5"/>
    </sheetView>
  </sheetViews>
  <sheetFormatPr defaultRowHeight="14.45"/>
  <cols>
    <col min="1" max="1" width="31.140625" customWidth="1"/>
    <col min="2" max="2" width="20" customWidth="1"/>
  </cols>
  <sheetData>
    <row r="1" spans="1:2">
      <c r="A1" s="38" t="s">
        <v>0</v>
      </c>
    </row>
    <row r="2" spans="1:2">
      <c r="A2" t="s">
        <v>1</v>
      </c>
      <c r="B2" s="39" t="s">
        <v>2</v>
      </c>
    </row>
    <row r="3" spans="1:2">
      <c r="A3" t="s">
        <v>3</v>
      </c>
      <c r="B3" s="39">
        <v>2026</v>
      </c>
    </row>
    <row r="4" spans="1:2">
      <c r="A4" t="s">
        <v>4</v>
      </c>
      <c r="B4" s="40">
        <v>1.2</v>
      </c>
    </row>
    <row r="5" spans="1:2">
      <c r="A5" t="s">
        <v>5</v>
      </c>
      <c r="B5" s="41" t="s">
        <v>6</v>
      </c>
    </row>
  </sheetData>
  <hyperlinks>
    <hyperlink ref="B5" r:id="rId1" display="CC BY 4.0" xr:uid="{51996DA6-63BC-4FAB-AB6D-B913B93537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AD9B0-4CE6-48F6-B51C-F9E670C9B35D}">
  <sheetPr>
    <pageSetUpPr autoPageBreaks="0"/>
  </sheetPr>
  <dimension ref="A1:U721"/>
  <sheetViews>
    <sheetView showGridLines="0" tabSelected="1" topLeftCell="A15" zoomScaleNormal="100" workbookViewId="0">
      <selection activeCell="G16" sqref="G16:G19"/>
    </sheetView>
  </sheetViews>
  <sheetFormatPr defaultColWidth="9.140625" defaultRowHeight="13.9"/>
  <cols>
    <col min="1" max="1" width="21.7109375" style="3" customWidth="1"/>
    <col min="2" max="3" width="24.42578125" style="3" customWidth="1"/>
    <col min="4" max="4" width="25.85546875" style="3" customWidth="1"/>
    <col min="5" max="5" width="26" style="3" customWidth="1"/>
    <col min="6" max="6" width="31" style="3" customWidth="1"/>
    <col min="7" max="7" width="22.7109375" style="3" customWidth="1"/>
    <col min="8" max="8" width="19.85546875" style="3" customWidth="1"/>
    <col min="9" max="9" width="17.7109375" style="3" customWidth="1"/>
    <col min="10" max="10" width="22.7109375" style="3" customWidth="1"/>
    <col min="11" max="11" width="23.85546875" style="3" customWidth="1"/>
    <col min="12" max="12" width="28" style="3" customWidth="1"/>
    <col min="13" max="13" width="9.140625" style="3"/>
    <col min="14" max="14" width="20.28515625" style="3" customWidth="1"/>
    <col min="15" max="15" width="23.28515625" style="3" customWidth="1"/>
    <col min="16" max="16" width="10.7109375" style="3" customWidth="1"/>
    <col min="17" max="16384" width="9.140625" style="3"/>
  </cols>
  <sheetData>
    <row r="1" spans="1:21" ht="18">
      <c r="A1" s="2" t="s">
        <v>7</v>
      </c>
      <c r="B1"/>
      <c r="C1"/>
      <c r="G1" s="4"/>
      <c r="H1" s="5"/>
      <c r="N1"/>
      <c r="O1"/>
    </row>
    <row r="2" spans="1:21" ht="14.45">
      <c r="A2" s="6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7" t="s">
        <v>13</v>
      </c>
      <c r="H2" s="8"/>
      <c r="I2" s="9"/>
      <c r="N2"/>
      <c r="O2"/>
    </row>
    <row r="3" spans="1:21" ht="14.45">
      <c r="A3" s="1"/>
      <c r="B3" s="1"/>
      <c r="C3" s="1"/>
      <c r="D3" s="1" t="s">
        <v>14</v>
      </c>
      <c r="E3" s="1">
        <v>4</v>
      </c>
      <c r="F3" s="10" t="str">
        <f>IF(E3="", "", IF(E3&gt;=12, "1 or more activities per week", "2 or more activities per week"))</f>
        <v>2 or more activities per week</v>
      </c>
      <c r="G3" s="11"/>
      <c r="H3" s="8"/>
      <c r="N3"/>
      <c r="O3"/>
    </row>
    <row r="4" spans="1:21" ht="14.45" customHeight="1">
      <c r="A4"/>
      <c r="B4"/>
      <c r="C4"/>
      <c r="D4"/>
      <c r="E4"/>
      <c r="F4" s="10"/>
      <c r="G4" s="11"/>
      <c r="H4" s="8"/>
      <c r="N4"/>
      <c r="O4"/>
    </row>
    <row r="5" spans="1:21" ht="14.45">
      <c r="N5"/>
      <c r="O5"/>
    </row>
    <row r="6" spans="1:21" ht="18" customHeight="1">
      <c r="A6" s="2" t="s">
        <v>15</v>
      </c>
      <c r="D6" s="12"/>
      <c r="E6" s="12"/>
      <c r="F6" s="12"/>
      <c r="K6"/>
      <c r="L6"/>
      <c r="N6"/>
      <c r="O6"/>
    </row>
    <row r="7" spans="1:21" ht="13.15" customHeight="1">
      <c r="A7" s="13" t="s">
        <v>16</v>
      </c>
      <c r="D7" s="12"/>
      <c r="E7" s="12"/>
      <c r="F7" s="12"/>
      <c r="K7" s="14"/>
      <c r="L7" s="14"/>
      <c r="N7"/>
      <c r="O7"/>
    </row>
    <row r="8" spans="1:21" ht="45" customHeight="1">
      <c r="A8" s="7" t="s">
        <v>17</v>
      </c>
      <c r="B8" s="7" t="s">
        <v>18</v>
      </c>
      <c r="C8" s="7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K8" s="15"/>
      <c r="N8"/>
      <c r="O8"/>
    </row>
    <row r="9" spans="1:21" ht="14.45">
      <c r="A9" s="1"/>
      <c r="B9" s="1"/>
      <c r="C9" s="1"/>
      <c r="D9" s="1"/>
      <c r="E9" s="1"/>
      <c r="F9" s="1"/>
      <c r="G9" s="1"/>
      <c r="H9" s="1"/>
      <c r="I9" s="1"/>
      <c r="N9"/>
      <c r="O9"/>
    </row>
    <row r="10" spans="1:21" ht="46.9" customHeight="1">
      <c r="A10" s="16" t="str">
        <f>IF(A9="","",IF(A9="No","Each online course must include a communication plan.",""))</f>
        <v/>
      </c>
      <c r="N10"/>
      <c r="O10"/>
    </row>
    <row r="11" spans="1:21" ht="18">
      <c r="A11" s="2" t="s">
        <v>26</v>
      </c>
      <c r="N11"/>
      <c r="O11"/>
    </row>
    <row r="12" spans="1:21" ht="14.45">
      <c r="A12" s="13" t="s">
        <v>27</v>
      </c>
      <c r="N12"/>
      <c r="O12"/>
    </row>
    <row r="13" spans="1:21">
      <c r="A13" s="17" t="s">
        <v>28</v>
      </c>
    </row>
    <row r="14" spans="1:21" ht="14.45">
      <c r="A14" s="13" t="s">
        <v>29</v>
      </c>
      <c r="B14" s="13"/>
      <c r="C14" s="13"/>
      <c r="R14"/>
      <c r="S14"/>
      <c r="T14"/>
      <c r="U14"/>
    </row>
    <row r="15" spans="1:21" ht="57.6">
      <c r="A15" s="29" t="s">
        <v>30</v>
      </c>
      <c r="B15" s="29" t="s">
        <v>31</v>
      </c>
      <c r="C15" s="29" t="s">
        <v>32</v>
      </c>
      <c r="D15" s="29" t="s">
        <v>24</v>
      </c>
      <c r="E15" s="29" t="s">
        <v>33</v>
      </c>
      <c r="F15" s="29" t="s">
        <v>34</v>
      </c>
      <c r="G15" s="29" t="s">
        <v>35</v>
      </c>
      <c r="H15" s="30" t="str">
        <f>IF($D$3="ONLINE - Synchronous","Direct Instruction (Synchronous Only)","")</f>
        <v/>
      </c>
      <c r="J15" s="37" t="s">
        <v>36</v>
      </c>
      <c r="K15" s="28" t="s">
        <v>37</v>
      </c>
      <c r="R15"/>
      <c r="S15"/>
      <c r="T15"/>
      <c r="U15"/>
    </row>
    <row r="16" spans="1:21" ht="28.15" customHeight="1">
      <c r="A16" s="31">
        <v>1</v>
      </c>
      <c r="B16" s="32"/>
      <c r="C16" s="32"/>
      <c r="D16" s="32"/>
      <c r="E16" s="32"/>
      <c r="F16" s="32"/>
      <c r="G16" s="32"/>
      <c r="H16" s="34"/>
      <c r="J16" s="36" t="str">
        <f>IF(COUNTBLANK(B16:H16)=7,"",(COUNTIF(B16:H16,"Yes")))</f>
        <v/>
      </c>
      <c r="K16" s="25" t="str">
        <f>IF($E$3="","",
   IF(J16="","",
      IF($E$3&lt;12,
         IF(J16&gt;=2,"Meets","Does Not Meet"),
         IF(J16&gt;=1,"Meets","Does Not Meet")
      )
   )
)</f>
        <v/>
      </c>
      <c r="R16"/>
      <c r="S16"/>
      <c r="T16"/>
      <c r="U16"/>
    </row>
    <row r="17" spans="1:21" ht="28.15" customHeight="1">
      <c r="A17" s="25">
        <v>2</v>
      </c>
      <c r="B17" s="32"/>
      <c r="C17" s="32"/>
      <c r="D17" s="32"/>
      <c r="E17" s="32"/>
      <c r="F17" s="32"/>
      <c r="G17" s="32"/>
      <c r="H17" s="35"/>
      <c r="J17" s="36" t="str">
        <f t="shared" ref="J17:J31" si="0">IF(COUNTBLANK(B17:H17)=7,"",(COUNTIF(B17:H17,"Yes")))</f>
        <v/>
      </c>
      <c r="K17" s="25" t="str">
        <f>IF($E$3="","",
   IF(J16="","",
      IF($E$3&lt;12,
         IF(J16&gt;=2,"Meets","Does Not Meet"),
         IF(J16&gt;=1,"Meets","Does Not Meet")
      )
   )
)</f>
        <v/>
      </c>
      <c r="R17"/>
      <c r="S17"/>
      <c r="T17"/>
      <c r="U17"/>
    </row>
    <row r="18" spans="1:21" ht="28.15" customHeight="1">
      <c r="A18" s="25">
        <v>3</v>
      </c>
      <c r="B18" s="32"/>
      <c r="C18" s="32"/>
      <c r="D18" s="32"/>
      <c r="E18" s="32"/>
      <c r="F18" s="32"/>
      <c r="G18" s="32"/>
      <c r="H18" s="35"/>
      <c r="J18" s="36" t="str">
        <f t="shared" si="0"/>
        <v/>
      </c>
      <c r="K18" s="25" t="str">
        <f>IF($E$3="","",
   IF(J16="","",
      IF($E$3&lt;12,
         IF(J16&gt;=2,"Meets","Does Not Meet"),
         IF(J16&gt;=1,"Meets","Does Not Meet")
      )
   )
)</f>
        <v/>
      </c>
      <c r="R18"/>
      <c r="S18"/>
      <c r="T18"/>
      <c r="U18"/>
    </row>
    <row r="19" spans="1:21" ht="28.15" customHeight="1">
      <c r="A19" s="25">
        <v>4</v>
      </c>
      <c r="B19" s="32"/>
      <c r="C19" s="32"/>
      <c r="D19" s="32"/>
      <c r="E19" s="32"/>
      <c r="F19" s="32"/>
      <c r="G19" s="32"/>
      <c r="H19" s="35"/>
      <c r="J19" s="36" t="str">
        <f t="shared" si="0"/>
        <v/>
      </c>
      <c r="K19" s="25" t="str">
        <f t="shared" ref="K19:K31" si="1">IF(J19="","",(IF($E$3&lt;12,IF(J19&gt;=2,"Meets","Does Not Meet"),IF(J19&gt;=1,"Meets","Does Not Meet"))))</f>
        <v/>
      </c>
      <c r="R19"/>
      <c r="S19"/>
      <c r="T19"/>
      <c r="U19"/>
    </row>
    <row r="20" spans="1:21" s="18" customFormat="1" ht="28.15" customHeight="1">
      <c r="A20" s="25">
        <v>5</v>
      </c>
      <c r="B20" s="32"/>
      <c r="C20" s="32"/>
      <c r="D20" s="32"/>
      <c r="E20" s="32"/>
      <c r="F20" s="32"/>
      <c r="G20" s="32"/>
      <c r="H20" s="35"/>
      <c r="J20" s="36" t="str">
        <f t="shared" si="0"/>
        <v/>
      </c>
      <c r="K20" s="25" t="str">
        <f t="shared" si="1"/>
        <v/>
      </c>
      <c r="M20" s="19"/>
      <c r="R20"/>
      <c r="S20"/>
      <c r="T20"/>
      <c r="U20"/>
    </row>
    <row r="21" spans="1:21" ht="28.15" customHeight="1">
      <c r="A21" s="25">
        <v>6</v>
      </c>
      <c r="B21" s="32"/>
      <c r="C21" s="32"/>
      <c r="D21" s="32"/>
      <c r="E21" s="32"/>
      <c r="F21" s="32"/>
      <c r="G21" s="32"/>
      <c r="H21" s="35"/>
      <c r="J21" s="36" t="str">
        <f t="shared" si="0"/>
        <v/>
      </c>
      <c r="K21" s="25" t="str">
        <f t="shared" si="1"/>
        <v/>
      </c>
      <c r="M21" s="20"/>
      <c r="R21"/>
      <c r="S21"/>
      <c r="T21"/>
      <c r="U21"/>
    </row>
    <row r="22" spans="1:21" ht="28.15" customHeight="1">
      <c r="A22" s="25">
        <v>7</v>
      </c>
      <c r="B22" s="32"/>
      <c r="C22" s="32"/>
      <c r="D22" s="32"/>
      <c r="E22" s="32"/>
      <c r="F22" s="32"/>
      <c r="G22" s="32"/>
      <c r="H22" s="35"/>
      <c r="J22" s="36" t="str">
        <f t="shared" si="0"/>
        <v/>
      </c>
      <c r="K22" s="25" t="str">
        <f t="shared" si="1"/>
        <v/>
      </c>
      <c r="M22" s="20"/>
      <c r="R22"/>
      <c r="S22"/>
      <c r="T22"/>
      <c r="U22"/>
    </row>
    <row r="23" spans="1:21" ht="28.15" customHeight="1">
      <c r="A23" s="25">
        <v>8</v>
      </c>
      <c r="B23" s="32"/>
      <c r="C23" s="33"/>
      <c r="D23" s="32"/>
      <c r="E23" s="32"/>
      <c r="F23" s="32"/>
      <c r="G23" s="32"/>
      <c r="H23" s="35"/>
      <c r="J23" s="36" t="str">
        <f t="shared" si="0"/>
        <v/>
      </c>
      <c r="K23" s="25" t="str">
        <f t="shared" si="1"/>
        <v/>
      </c>
      <c r="M23" s="20"/>
      <c r="R23"/>
      <c r="S23"/>
      <c r="T23"/>
      <c r="U23"/>
    </row>
    <row r="24" spans="1:21" ht="28.15" customHeight="1">
      <c r="A24" s="25">
        <v>9</v>
      </c>
      <c r="B24" s="32"/>
      <c r="C24" s="33"/>
      <c r="D24" s="32"/>
      <c r="E24" s="32"/>
      <c r="F24" s="32"/>
      <c r="G24" s="32"/>
      <c r="H24" s="35"/>
      <c r="J24" s="36" t="str">
        <f t="shared" si="0"/>
        <v/>
      </c>
      <c r="K24" s="25" t="str">
        <f t="shared" si="1"/>
        <v/>
      </c>
      <c r="M24" s="20"/>
      <c r="R24"/>
      <c r="S24"/>
      <c r="T24"/>
      <c r="U24"/>
    </row>
    <row r="25" spans="1:21" ht="28.15" customHeight="1">
      <c r="A25" s="25">
        <v>10</v>
      </c>
      <c r="B25" s="32"/>
      <c r="C25" s="33"/>
      <c r="D25" s="32"/>
      <c r="E25" s="32"/>
      <c r="F25" s="32"/>
      <c r="G25" s="32"/>
      <c r="H25" s="35"/>
      <c r="J25" s="36" t="str">
        <f t="shared" si="0"/>
        <v/>
      </c>
      <c r="K25" s="25" t="str">
        <f t="shared" si="1"/>
        <v/>
      </c>
      <c r="M25" s="20"/>
      <c r="R25"/>
      <c r="S25"/>
      <c r="T25"/>
      <c r="U25"/>
    </row>
    <row r="26" spans="1:21" ht="28.15" customHeight="1">
      <c r="A26" s="25">
        <v>11</v>
      </c>
      <c r="B26" s="32"/>
      <c r="C26" s="33"/>
      <c r="D26" s="32"/>
      <c r="E26" s="32"/>
      <c r="F26" s="32"/>
      <c r="G26" s="32"/>
      <c r="H26" s="35"/>
      <c r="J26" s="36" t="str">
        <f t="shared" si="0"/>
        <v/>
      </c>
      <c r="K26" s="25" t="str">
        <f t="shared" si="1"/>
        <v/>
      </c>
      <c r="M26" s="20"/>
      <c r="R26"/>
      <c r="S26"/>
      <c r="T26"/>
      <c r="U26"/>
    </row>
    <row r="27" spans="1:21" ht="28.15" customHeight="1">
      <c r="A27" s="25">
        <v>12</v>
      </c>
      <c r="B27" s="32"/>
      <c r="C27" s="33"/>
      <c r="D27" s="32"/>
      <c r="E27" s="32"/>
      <c r="F27" s="32"/>
      <c r="G27" s="32"/>
      <c r="H27" s="35"/>
      <c r="J27" s="36" t="str">
        <f t="shared" si="0"/>
        <v/>
      </c>
      <c r="K27" s="25" t="str">
        <f t="shared" si="1"/>
        <v/>
      </c>
      <c r="M27" s="20"/>
      <c r="R27"/>
      <c r="S27"/>
      <c r="T27"/>
      <c r="U27"/>
    </row>
    <row r="28" spans="1:21" ht="28.15" customHeight="1">
      <c r="A28" s="25">
        <v>13</v>
      </c>
      <c r="B28" s="32"/>
      <c r="C28" s="33"/>
      <c r="D28" s="32"/>
      <c r="E28" s="32"/>
      <c r="F28" s="32"/>
      <c r="G28" s="32"/>
      <c r="H28" s="35"/>
      <c r="J28" s="36" t="str">
        <f t="shared" si="0"/>
        <v/>
      </c>
      <c r="K28" s="25" t="str">
        <f t="shared" si="1"/>
        <v/>
      </c>
      <c r="M28" s="20"/>
      <c r="R28"/>
      <c r="S28"/>
      <c r="T28"/>
      <c r="U28"/>
    </row>
    <row r="29" spans="1:21" ht="28.15" customHeight="1">
      <c r="A29" s="25">
        <v>14</v>
      </c>
      <c r="B29" s="32"/>
      <c r="C29" s="33"/>
      <c r="D29" s="32"/>
      <c r="E29" s="32"/>
      <c r="F29" s="32"/>
      <c r="G29" s="32"/>
      <c r="H29" s="35"/>
      <c r="J29" s="36" t="str">
        <f t="shared" si="0"/>
        <v/>
      </c>
      <c r="K29" s="25" t="str">
        <f t="shared" si="1"/>
        <v/>
      </c>
      <c r="M29" s="20"/>
      <c r="R29"/>
      <c r="S29"/>
      <c r="T29"/>
      <c r="U29"/>
    </row>
    <row r="30" spans="1:21" ht="28.15" customHeight="1">
      <c r="A30" s="25">
        <v>15</v>
      </c>
      <c r="B30" s="32"/>
      <c r="C30" s="33"/>
      <c r="D30" s="32"/>
      <c r="E30" s="32"/>
      <c r="F30" s="32"/>
      <c r="G30" s="32"/>
      <c r="H30" s="35"/>
      <c r="J30" s="36" t="str">
        <f t="shared" si="0"/>
        <v/>
      </c>
      <c r="K30" s="25" t="str">
        <f t="shared" si="1"/>
        <v/>
      </c>
      <c r="M30" s="20"/>
      <c r="R30"/>
      <c r="S30"/>
      <c r="T30"/>
      <c r="U30"/>
    </row>
    <row r="31" spans="1:21" ht="28.15" customHeight="1">
      <c r="A31" s="25">
        <v>16</v>
      </c>
      <c r="B31" s="32"/>
      <c r="C31" s="33"/>
      <c r="D31" s="32"/>
      <c r="E31" s="32"/>
      <c r="F31" s="32"/>
      <c r="G31" s="32"/>
      <c r="H31" s="35"/>
      <c r="J31" s="36" t="str">
        <f t="shared" si="0"/>
        <v/>
      </c>
      <c r="K31" s="25" t="str">
        <f t="shared" si="1"/>
        <v/>
      </c>
      <c r="M31" s="20"/>
      <c r="R31"/>
      <c r="S31"/>
      <c r="T31"/>
      <c r="U31"/>
    </row>
    <row r="32" spans="1:21" ht="24.6" customHeight="1">
      <c r="A32"/>
      <c r="B32"/>
      <c r="C32"/>
      <c r="D32"/>
      <c r="E32"/>
      <c r="F32"/>
      <c r="G32"/>
      <c r="H32"/>
      <c r="M32" s="20"/>
      <c r="R32"/>
      <c r="S32"/>
      <c r="T32"/>
      <c r="U32"/>
    </row>
    <row r="33" spans="1:21" ht="22.9" customHeight="1">
      <c r="C33" s="27"/>
      <c r="D33" s="27"/>
      <c r="E33" s="20"/>
      <c r="F33" s="20"/>
      <c r="G33" s="20"/>
      <c r="H33" s="20"/>
      <c r="J33" s="45" t="s">
        <v>38</v>
      </c>
      <c r="K33" s="24" t="str" cm="1">
        <f t="array" ref="K33">IF(
  SUMPRODUCT(--(LEN(TRIM(K16:K31))&gt;0))=0,
  "",
  IF(COUNTIF(K16:K31,"Does Not Meet")&gt;0,"Does Not Meet","Meets")
)</f>
        <v/>
      </c>
      <c r="M33" s="20"/>
      <c r="R33"/>
      <c r="S33"/>
      <c r="T33"/>
      <c r="U33"/>
    </row>
    <row r="34" spans="1:21" ht="22.15" customHeight="1">
      <c r="C34" s="26"/>
      <c r="D34" s="26"/>
      <c r="E34" s="23"/>
      <c r="F34" s="20"/>
      <c r="G34" s="22"/>
      <c r="H34" s="20"/>
      <c r="M34" s="20"/>
      <c r="R34"/>
      <c r="S34"/>
      <c r="T34"/>
      <c r="U34"/>
    </row>
    <row r="35" spans="1:21" ht="19.899999999999999" customHeight="1">
      <c r="A35" s="42" t="s">
        <v>39</v>
      </c>
      <c r="B35" s="42" t="s">
        <v>40</v>
      </c>
      <c r="C35" s="42" t="s">
        <v>41</v>
      </c>
      <c r="E35" s="47" t="s">
        <v>42</v>
      </c>
      <c r="F35" s="47" t="s">
        <v>43</v>
      </c>
      <c r="G35"/>
      <c r="H35" s="20"/>
      <c r="I35" s="20"/>
      <c r="J35" s="20"/>
      <c r="K35" s="20"/>
      <c r="L35" s="20"/>
      <c r="M35" s="20"/>
      <c r="N35" s="20"/>
    </row>
    <row r="36" spans="1:21" ht="19.899999999999999" customHeight="1">
      <c r="A36" s="43" t="s">
        <v>44</v>
      </c>
      <c r="B36" s="44" t="str" cm="1">
        <f t="array" ref="B36">IFERROR(
  SUMPRODUCT(--(
    ((C16:C31="Yes")+(D16:D31="Yes")+(E16:E31="Yes")+(F16:F31="Yes")+(H16:H31="Yes")&gt;0)
  )) /
  SUMPRODUCT(--(
    ((C16:C31&lt;&gt;"")+(D16:D31&lt;&gt;"")+(E16:E31&lt;&gt;"")+(F16:F31&lt;&gt;"")+(H16:H31&lt;&gt;"")&gt;0)
  )),
  ""
)</f>
        <v/>
      </c>
      <c r="C36" s="37" t="str">
        <f>IF(B36="","",
   IF(B36&gt;=0.9,
      "Highly Developed",
      IF(B36&gt;=0.75,
         "Developed",
         IF(B36&gt;=0.5,
            "Emerging",
            "Initial"
         )
      )
   )
)</f>
        <v/>
      </c>
      <c r="E36" s="48" t="s">
        <v>45</v>
      </c>
      <c r="F36" s="36" t="str">
        <f>IF(
  D3="ONLINE - Asynchronous",
  "",
  IF(COUNTIF(H16:H31,"Yes")&gt;0,"Yes","No")
)</f>
        <v/>
      </c>
      <c r="G36" s="20"/>
      <c r="H36" s="20"/>
      <c r="I36" s="20"/>
      <c r="J36" s="20"/>
      <c r="K36" s="20"/>
      <c r="L36" s="20"/>
      <c r="M36" s="20"/>
      <c r="N36" s="20"/>
    </row>
    <row r="37" spans="1:21" ht="19.899999999999999" customHeight="1">
      <c r="A37" s="43" t="s">
        <v>46</v>
      </c>
      <c r="B37" s="44" t="str" cm="1">
        <f t="array" ref="B37">IF(SUMPRODUCT(--(((F16:F31&lt;&gt;"")+(G16:G31&lt;&gt;""))&gt;0))=0,"",
SUMPRODUCT(--(((F16:F31="Yes")+(G16:G31="Yes"))&gt;0)) /
SUMPRODUCT(--(((F16:F31&lt;&gt;"")+(G16:G31&lt;&gt;""))&gt;0)))</f>
        <v/>
      </c>
      <c r="C37" s="37" t="str">
        <f>IF(B37="","",
   IF(
      AND(
         COUNTIF(F16:F31,"Yes")=0,
         COUNTIF(G16:G31,"Yes")=0
      ),
      "Does Not Meet",
      IF(
         B37&gt;=0.9,
         "Highly Developed",
         IF(
            B37&gt;=0.75,
            "Developed",
            IF(
               B37&gt;=0.5,
               "Emerging",
               "Initial"
            )
         )
      )
   )
)</f>
        <v/>
      </c>
      <c r="E37" s="48" t="s">
        <v>47</v>
      </c>
      <c r="F37" s="36" t="str">
        <f>IF(COUNTIF(F16:F31,"Yes")&gt;0,"Yes","No")</f>
        <v>No</v>
      </c>
      <c r="G37" s="20"/>
      <c r="H37"/>
      <c r="I37" s="20"/>
      <c r="J37" s="20"/>
      <c r="K37" s="20"/>
      <c r="L37" s="20"/>
      <c r="M37" s="20"/>
      <c r="N37" s="20"/>
    </row>
    <row r="38" spans="1:21" customFormat="1" ht="19.899999999999999" customHeight="1">
      <c r="A38" s="43" t="s">
        <v>48</v>
      </c>
      <c r="B38" s="25"/>
      <c r="C38" s="24" t="str">
        <f>IF(OR(C36="",C37=""),
   "",
   IF(
      AND(
         C36&lt;&gt;"Does Not Meet",
         C37&lt;&gt;"Does Not Meet",
         K33="Meets"
      ),
      "Meets",
      "Does Not Meet"
   )
)</f>
        <v/>
      </c>
      <c r="D38" s="3"/>
      <c r="E38" s="48" t="s">
        <v>49</v>
      </c>
      <c r="F38" s="25" t="str">
        <f>IF(
  OR(
    COUNTIF(G16:G31,"Yes")&gt;0,
    COUNTIF(C16:C31,"Yes")&gt;0
  ),
  "Yes",
  "No"
)</f>
        <v>No</v>
      </c>
      <c r="H38" s="3"/>
    </row>
    <row r="39" spans="1:21" customFormat="1" ht="19.899999999999999" customHeight="1">
      <c r="A39" s="3"/>
      <c r="B39" s="3"/>
      <c r="C39" s="9"/>
      <c r="D39" s="3"/>
      <c r="E39" s="48" t="s">
        <v>50</v>
      </c>
      <c r="F39" s="25" t="str">
        <f>IF(COUNTIF(E16:E31,"Yes")&gt;0,"Yes","No")</f>
        <v>No</v>
      </c>
    </row>
    <row r="40" spans="1:21" customFormat="1" ht="19.899999999999999" customHeight="1">
      <c r="A40" s="3"/>
      <c r="B40" s="3"/>
      <c r="C40" s="9"/>
      <c r="D40" s="9"/>
      <c r="E40" s="48" t="s">
        <v>48</v>
      </c>
      <c r="F40" s="46" t="str" cm="1">
        <f t="array" ref="F40">IF(
  SUMPRODUCT(--(TRIM(F36:F39)="Yes"))&gt;=2,
  "Meets",
  "Does Not Meet"
)</f>
        <v>Does Not Meet</v>
      </c>
    </row>
    <row r="41" spans="1:21" customFormat="1" ht="14.45">
      <c r="A41" s="21" t="s">
        <v>51</v>
      </c>
      <c r="B41" s="3"/>
    </row>
    <row r="42" spans="1:21" customFormat="1" ht="14.45">
      <c r="A42" s="3"/>
      <c r="B42" s="3"/>
    </row>
    <row r="43" spans="1:21" customFormat="1" ht="14.45">
      <c r="A43" s="3"/>
      <c r="B43" s="3"/>
    </row>
    <row r="44" spans="1:21" customFormat="1" ht="14.45"/>
    <row r="45" spans="1:21" customFormat="1" ht="14.45"/>
    <row r="46" spans="1:21" customFormat="1" ht="14.45"/>
    <row r="47" spans="1:21" customFormat="1" ht="14.45"/>
    <row r="48" spans="1:21" customFormat="1" ht="14.45"/>
    <row r="49" customFormat="1" ht="14.45"/>
    <row r="50" customFormat="1" ht="14.45"/>
    <row r="51" customFormat="1" ht="14.45"/>
    <row r="52" customFormat="1" ht="14.45"/>
    <row r="53" customFormat="1" ht="14.45"/>
    <row r="54" customFormat="1" ht="14.45"/>
    <row r="55" customFormat="1" ht="14.45"/>
    <row r="56" customFormat="1" ht="14.45"/>
    <row r="57" customFormat="1" ht="14.45"/>
    <row r="58" customFormat="1" ht="14.45"/>
    <row r="59" customFormat="1" ht="14.45"/>
    <row r="60" customFormat="1" ht="14.45"/>
    <row r="61" customFormat="1" ht="14.45"/>
    <row r="62" customFormat="1" ht="14.45"/>
    <row r="63" customFormat="1" ht="14.45"/>
    <row r="64" customFormat="1" ht="14.45"/>
    <row r="65" customFormat="1" ht="14.45"/>
    <row r="66" customFormat="1" ht="14.45"/>
    <row r="67" customFormat="1" ht="14.45"/>
    <row r="68" customFormat="1" ht="14.45"/>
    <row r="69" customFormat="1" ht="14.45"/>
    <row r="70" customFormat="1" ht="14.45"/>
    <row r="71" customFormat="1" ht="14.45"/>
    <row r="72" customFormat="1" ht="14.45"/>
    <row r="73" customFormat="1" ht="14.45"/>
    <row r="74" customFormat="1" ht="14.45"/>
    <row r="75" customFormat="1" ht="14.45"/>
    <row r="76" customFormat="1" ht="14.45"/>
    <row r="77" customFormat="1" ht="14.45"/>
    <row r="78" customFormat="1" ht="14.45"/>
    <row r="79" customFormat="1" ht="14.45"/>
    <row r="80" customFormat="1" ht="14.45"/>
    <row r="81" customFormat="1" ht="14.45"/>
    <row r="82" customFormat="1" ht="14.45"/>
    <row r="83" customFormat="1" ht="14.45"/>
    <row r="84" customFormat="1" ht="14.45"/>
    <row r="85" customFormat="1" ht="14.45"/>
    <row r="86" customFormat="1" ht="14.45"/>
    <row r="87" customFormat="1" ht="14.45"/>
    <row r="88" customFormat="1" ht="14.45"/>
    <row r="89" customFormat="1" ht="14.45"/>
    <row r="90" customFormat="1" ht="14.45"/>
    <row r="91" customFormat="1" ht="14.45"/>
    <row r="92" customFormat="1" ht="14.45"/>
    <row r="93" customFormat="1" ht="14.45"/>
    <row r="94" customFormat="1" ht="14.45"/>
    <row r="95" customFormat="1" ht="14.45"/>
    <row r="96" customFormat="1" ht="14.45"/>
    <row r="97" customFormat="1" ht="14.45"/>
    <row r="98" customFormat="1" ht="14.45"/>
    <row r="99" customFormat="1" ht="14.45"/>
    <row r="100" customFormat="1" ht="14.45"/>
    <row r="101" customFormat="1" ht="14.45"/>
    <row r="102" customFormat="1" ht="14.45"/>
    <row r="103" customFormat="1" ht="14.45"/>
    <row r="104" customFormat="1" ht="14.45"/>
    <row r="105" customFormat="1" ht="14.45"/>
    <row r="106" customFormat="1" ht="14.45"/>
    <row r="107" customFormat="1" ht="14.45"/>
    <row r="108" customFormat="1" ht="14.45"/>
    <row r="109" customFormat="1" ht="14.45"/>
    <row r="110" customFormat="1" ht="14.45"/>
    <row r="111" customFormat="1" ht="14.45"/>
    <row r="112" customFormat="1" ht="14.45"/>
    <row r="113" customFormat="1" ht="14.45"/>
    <row r="114" customFormat="1" ht="14.45"/>
    <row r="115" customFormat="1" ht="14.45"/>
    <row r="116" customFormat="1" ht="14.45"/>
    <row r="117" customFormat="1" ht="14.45"/>
    <row r="118" customFormat="1" ht="14.45"/>
    <row r="119" customFormat="1" ht="14.45"/>
    <row r="120" customFormat="1" ht="14.45"/>
    <row r="121" customFormat="1" ht="14.45"/>
    <row r="122" customFormat="1" ht="14.45"/>
    <row r="123" customFormat="1" ht="14.45"/>
    <row r="124" customFormat="1" ht="14.45"/>
    <row r="125" customFormat="1" ht="14.45"/>
    <row r="126" customFormat="1" ht="14.45"/>
    <row r="127" customFormat="1" ht="14.45"/>
    <row r="128" customFormat="1" ht="14.45"/>
    <row r="129" customFormat="1" ht="14.45"/>
    <row r="130" customFormat="1" ht="14.45"/>
    <row r="131" customFormat="1" ht="14.45"/>
    <row r="132" customFormat="1" ht="14.45"/>
    <row r="133" customFormat="1" ht="14.45"/>
    <row r="134" customFormat="1" ht="14.45"/>
    <row r="135" customFormat="1" ht="14.45"/>
    <row r="136" customFormat="1" ht="14.45"/>
    <row r="137" customFormat="1" ht="14.45"/>
    <row r="138" customFormat="1" ht="14.45"/>
    <row r="139" customFormat="1" ht="14.45"/>
    <row r="140" customFormat="1" ht="14.45"/>
    <row r="141" customFormat="1" ht="14.45"/>
    <row r="142" customFormat="1" ht="14.45"/>
    <row r="143" customFormat="1" ht="14.45"/>
    <row r="144" customFormat="1" ht="14.45"/>
    <row r="145" customFormat="1" ht="14.45"/>
    <row r="146" customFormat="1" ht="14.45"/>
    <row r="147" customFormat="1" ht="14.45"/>
    <row r="148" customFormat="1" ht="14.45"/>
    <row r="149" customFormat="1" ht="14.45"/>
    <row r="150" customFormat="1" ht="14.45"/>
    <row r="151" customFormat="1" ht="14.45"/>
    <row r="152" customFormat="1" ht="14.45"/>
    <row r="153" customFormat="1" ht="14.45"/>
    <row r="154" customFormat="1" ht="14.45"/>
    <row r="155" customFormat="1" ht="14.45"/>
    <row r="156" customFormat="1" ht="14.45"/>
    <row r="157" customFormat="1" ht="14.45"/>
    <row r="158" customFormat="1" ht="14.45"/>
    <row r="159" customFormat="1" ht="14.45"/>
    <row r="160" customFormat="1" ht="14.45"/>
    <row r="161" customFormat="1" ht="14.45"/>
    <row r="162" customFormat="1" ht="14.45"/>
    <row r="163" customFormat="1" ht="14.45"/>
    <row r="164" customFormat="1" ht="14.45"/>
    <row r="165" customFormat="1" ht="14.45"/>
    <row r="166" customFormat="1" ht="14.45"/>
    <row r="167" customFormat="1" ht="14.45"/>
    <row r="168" customFormat="1" ht="14.45"/>
    <row r="169" customFormat="1" ht="14.45"/>
    <row r="170" customFormat="1" ht="14.45"/>
    <row r="171" customFormat="1" ht="14.45"/>
    <row r="172" customFormat="1" ht="14.45"/>
    <row r="173" customFormat="1" ht="14.45"/>
    <row r="174" customFormat="1" ht="14.45"/>
    <row r="175" customFormat="1" ht="14.45"/>
    <row r="176" customFormat="1" ht="14.45"/>
    <row r="177" customFormat="1" ht="14.45"/>
    <row r="178" customFormat="1" ht="14.45"/>
    <row r="179" customFormat="1" ht="14.45"/>
    <row r="180" customFormat="1" ht="14.45"/>
    <row r="181" customFormat="1" ht="14.45"/>
    <row r="182" customFormat="1" ht="14.45"/>
    <row r="183" customFormat="1" ht="14.45"/>
    <row r="184" customFormat="1" ht="14.45"/>
    <row r="185" customFormat="1" ht="14.45"/>
    <row r="186" customFormat="1" ht="14.45"/>
    <row r="187" customFormat="1" ht="14.45"/>
    <row r="188" customFormat="1" ht="14.45"/>
    <row r="189" customFormat="1" ht="14.45"/>
    <row r="190" customFormat="1" ht="14.45"/>
    <row r="191" customFormat="1" ht="14.45"/>
    <row r="192" customFormat="1" ht="14.45"/>
    <row r="193" customFormat="1" ht="14.45"/>
    <row r="194" customFormat="1" ht="14.45"/>
    <row r="195" customFormat="1" ht="14.45"/>
    <row r="196" customFormat="1" ht="14.45"/>
    <row r="197" customFormat="1" ht="14.45"/>
    <row r="198" customFormat="1" ht="14.45"/>
    <row r="199" customFormat="1" ht="14.45"/>
    <row r="200" customFormat="1" ht="14.45"/>
    <row r="201" customFormat="1" ht="14.45"/>
    <row r="202" customFormat="1" ht="14.45"/>
    <row r="203" customFormat="1" ht="14.45"/>
    <row r="204" customFormat="1" ht="14.45"/>
    <row r="205" customFormat="1" ht="14.45"/>
    <row r="206" customFormat="1" ht="14.45"/>
    <row r="207" customFormat="1" ht="14.45"/>
    <row r="208" customFormat="1" ht="14.45"/>
    <row r="209" customFormat="1" ht="14.45"/>
    <row r="210" customFormat="1" ht="14.45"/>
    <row r="211" customFormat="1" ht="14.45"/>
    <row r="212" customFormat="1" ht="14.45"/>
    <row r="213" customFormat="1" ht="14.45"/>
    <row r="214" customFormat="1" ht="14.45"/>
    <row r="215" customFormat="1" ht="14.45"/>
    <row r="216" customFormat="1" ht="14.45"/>
    <row r="217" customFormat="1" ht="14.45"/>
    <row r="218" customFormat="1" ht="14.45"/>
    <row r="219" customFormat="1" ht="14.45"/>
    <row r="220" customFormat="1" ht="14.45"/>
    <row r="221" customFormat="1" ht="14.45"/>
    <row r="222" customFormat="1" ht="14.45"/>
    <row r="223" customFormat="1" ht="14.45"/>
    <row r="224" customFormat="1" ht="14.45"/>
    <row r="225" customFormat="1" ht="14.45"/>
    <row r="226" customFormat="1" ht="14.45"/>
    <row r="227" customFormat="1" ht="14.45"/>
    <row r="228" customFormat="1" ht="14.45"/>
    <row r="229" customFormat="1" ht="14.45"/>
    <row r="230" customFormat="1" ht="14.45"/>
    <row r="231" customFormat="1" ht="14.45"/>
    <row r="232" customFormat="1" ht="14.45"/>
    <row r="233" customFormat="1" ht="14.45"/>
    <row r="234" customFormat="1" ht="14.45"/>
    <row r="235" customFormat="1" ht="14.45"/>
    <row r="236" customFormat="1" ht="14.45"/>
    <row r="237" customFormat="1" ht="14.45"/>
    <row r="238" customFormat="1" ht="14.45"/>
    <row r="239" customFormat="1" ht="14.45"/>
    <row r="240" customFormat="1" ht="14.45"/>
    <row r="241" customFormat="1" ht="14.45"/>
    <row r="242" customFormat="1" ht="14.45"/>
    <row r="243" customFormat="1" ht="14.45"/>
    <row r="244" customFormat="1" ht="14.45"/>
    <row r="245" customFormat="1" ht="14.45"/>
    <row r="246" customFormat="1" ht="14.45"/>
    <row r="247" customFormat="1" ht="14.45"/>
    <row r="248" customFormat="1" ht="14.45"/>
    <row r="249" customFormat="1" ht="14.45"/>
    <row r="250" customFormat="1" ht="14.45"/>
    <row r="251" customFormat="1" ht="14.45"/>
    <row r="252" customFormat="1" ht="14.45"/>
    <row r="253" customFormat="1" ht="14.45"/>
    <row r="254" customFormat="1" ht="14.45"/>
    <row r="255" customFormat="1" ht="14.45"/>
    <row r="256" customFormat="1" ht="14.45"/>
    <row r="257" customFormat="1" ht="14.45"/>
    <row r="258" customFormat="1" ht="14.45"/>
    <row r="259" customFormat="1" ht="14.45"/>
    <row r="260" customFormat="1" ht="14.45"/>
    <row r="261" customFormat="1" ht="14.45"/>
    <row r="262" customFormat="1" ht="14.45"/>
    <row r="263" customFormat="1" ht="14.45"/>
    <row r="264" customFormat="1" ht="14.45"/>
    <row r="265" customFormat="1" ht="14.45"/>
    <row r="266" customFormat="1" ht="14.45"/>
    <row r="267" customFormat="1" ht="14.45"/>
    <row r="268" customFormat="1" ht="14.45"/>
    <row r="269" customFormat="1" ht="14.45"/>
    <row r="270" customFormat="1" ht="14.45"/>
    <row r="271" customFormat="1" ht="14.45"/>
    <row r="272" customFormat="1" ht="14.45"/>
    <row r="273" customFormat="1" ht="14.45"/>
    <row r="274" customFormat="1" ht="14.45"/>
    <row r="275" customFormat="1" ht="14.45"/>
    <row r="276" customFormat="1" ht="14.45"/>
    <row r="277" customFormat="1" ht="14.45"/>
    <row r="278" customFormat="1" ht="14.45"/>
    <row r="279" customFormat="1" ht="14.45"/>
    <row r="280" customFormat="1" ht="14.45"/>
    <row r="281" customFormat="1" ht="14.45"/>
    <row r="282" customFormat="1" ht="14.45"/>
    <row r="283" customFormat="1" ht="14.45"/>
    <row r="284" customFormat="1" ht="14.45"/>
    <row r="285" customFormat="1" ht="14.45"/>
    <row r="286" customFormat="1" ht="14.45"/>
    <row r="287" customFormat="1" ht="14.45"/>
    <row r="288" customFormat="1" ht="14.45"/>
    <row r="289" customFormat="1" ht="14.45"/>
    <row r="290" customFormat="1" ht="14.45"/>
    <row r="291" customFormat="1" ht="14.45"/>
    <row r="292" customFormat="1" ht="14.45"/>
    <row r="293" customFormat="1" ht="14.45"/>
    <row r="294" customFormat="1" ht="14.45"/>
    <row r="295" customFormat="1" ht="14.45"/>
    <row r="296" customFormat="1" ht="14.45"/>
    <row r="297" customFormat="1" ht="14.45"/>
    <row r="298" customFormat="1" ht="14.45"/>
    <row r="299" customFormat="1" ht="14.45"/>
    <row r="300" customFormat="1" ht="14.45"/>
    <row r="301" customFormat="1" ht="14.45"/>
    <row r="302" customFormat="1" ht="14.45"/>
    <row r="303" customFormat="1" ht="14.45"/>
    <row r="304" customFormat="1" ht="14.45"/>
    <row r="305" customFormat="1" ht="14.45"/>
    <row r="306" customFormat="1" ht="14.45"/>
    <row r="307" customFormat="1" ht="14.45"/>
    <row r="308" customFormat="1" ht="14.45"/>
    <row r="309" customFormat="1" ht="14.45"/>
    <row r="310" customFormat="1" ht="14.45"/>
    <row r="311" customFormat="1" ht="14.45"/>
    <row r="312" customFormat="1" ht="14.45"/>
    <row r="313" customFormat="1" ht="14.45"/>
    <row r="314" customFormat="1" ht="14.45"/>
    <row r="315" customFormat="1" ht="14.45"/>
    <row r="316" customFormat="1" ht="14.45"/>
    <row r="317" customFormat="1" ht="14.45"/>
    <row r="318" customFormat="1" ht="14.45"/>
    <row r="319" customFormat="1" ht="14.45"/>
    <row r="320" customFormat="1" ht="14.45"/>
    <row r="321" customFormat="1" ht="14.45"/>
    <row r="322" customFormat="1" ht="14.45"/>
    <row r="323" customFormat="1" ht="14.45"/>
    <row r="324" customFormat="1" ht="14.45"/>
    <row r="325" customFormat="1" ht="14.45"/>
    <row r="326" customFormat="1" ht="14.45"/>
    <row r="327" customFormat="1" ht="14.45"/>
    <row r="328" customFormat="1" ht="14.45"/>
    <row r="329" customFormat="1" ht="14.45"/>
    <row r="330" customFormat="1" ht="14.45"/>
    <row r="331" customFormat="1" ht="14.45"/>
    <row r="332" customFormat="1" ht="14.45"/>
    <row r="333" customFormat="1" ht="14.45"/>
    <row r="334" customFormat="1" ht="14.45"/>
    <row r="335" customFormat="1" ht="14.45"/>
    <row r="336" customFormat="1" ht="14.45"/>
    <row r="337" customFormat="1" ht="14.45"/>
    <row r="338" customFormat="1" ht="14.45"/>
    <row r="339" customFormat="1" ht="14.45"/>
    <row r="340" customFormat="1" ht="14.45"/>
    <row r="341" customFormat="1" ht="14.45"/>
    <row r="342" customFormat="1" ht="14.45"/>
    <row r="343" customFormat="1" ht="14.45"/>
    <row r="344" customFormat="1" ht="14.45"/>
    <row r="345" customFormat="1" ht="14.45"/>
    <row r="346" customFormat="1" ht="14.45"/>
    <row r="347" customFormat="1" ht="14.45"/>
    <row r="348" customFormat="1" ht="14.45"/>
    <row r="349" customFormat="1" ht="14.45"/>
    <row r="350" customFormat="1" ht="14.45"/>
    <row r="351" customFormat="1" ht="14.45"/>
    <row r="352" customFormat="1" ht="14.45"/>
    <row r="353" customFormat="1" ht="14.45"/>
    <row r="354" customFormat="1" ht="14.45"/>
    <row r="355" customFormat="1" ht="14.45"/>
    <row r="356" customFormat="1" ht="14.45"/>
    <row r="357" customFormat="1" ht="14.45"/>
    <row r="358" customFormat="1" ht="14.45"/>
    <row r="359" customFormat="1" ht="14.45"/>
    <row r="360" customFormat="1" ht="14.45"/>
    <row r="361" customFormat="1" ht="14.45"/>
    <row r="362" customFormat="1" ht="14.45"/>
    <row r="363" customFormat="1" ht="14.45"/>
    <row r="364" customFormat="1" ht="14.45"/>
    <row r="365" customFormat="1" ht="14.45"/>
    <row r="366" customFormat="1" ht="14.45"/>
    <row r="367" customFormat="1" ht="14.45"/>
    <row r="368" customFormat="1" ht="14.45"/>
    <row r="369" customFormat="1" ht="14.45"/>
    <row r="370" customFormat="1" ht="14.45"/>
    <row r="371" customFormat="1" ht="14.45"/>
    <row r="372" customFormat="1" ht="14.45"/>
    <row r="373" customFormat="1" ht="14.45"/>
    <row r="374" customFormat="1" ht="14.45"/>
    <row r="375" customFormat="1" ht="14.45"/>
    <row r="376" customFormat="1" ht="14.45"/>
    <row r="377" customFormat="1" ht="14.45"/>
    <row r="378" customFormat="1" ht="14.45"/>
    <row r="379" customFormat="1" ht="14.45"/>
    <row r="380" customFormat="1" ht="14.45"/>
    <row r="381" customFormat="1" ht="14.45"/>
    <row r="382" customFormat="1" ht="14.45"/>
    <row r="383" customFormat="1" ht="14.45"/>
    <row r="384" customFormat="1" ht="14.45"/>
    <row r="385" customFormat="1" ht="14.45"/>
    <row r="386" customFormat="1" ht="14.45"/>
    <row r="387" customFormat="1" ht="14.45"/>
    <row r="388" customFormat="1" ht="14.45"/>
    <row r="389" customFormat="1" ht="14.45"/>
    <row r="390" customFormat="1" ht="14.45"/>
    <row r="391" customFormat="1" ht="14.45"/>
    <row r="392" customFormat="1" ht="14.45"/>
    <row r="393" customFormat="1" ht="14.45"/>
    <row r="394" customFormat="1" ht="14.45"/>
    <row r="395" customFormat="1" ht="14.45"/>
    <row r="396" customFormat="1" ht="14.45"/>
    <row r="397" customFormat="1" ht="14.45"/>
    <row r="398" customFormat="1" ht="14.45"/>
    <row r="399" customFormat="1" ht="14.45"/>
    <row r="400" customFormat="1" ht="14.45"/>
    <row r="401" customFormat="1" ht="14.45"/>
    <row r="402" customFormat="1" ht="14.45"/>
    <row r="403" customFormat="1" ht="14.45"/>
    <row r="404" customFormat="1" ht="14.45"/>
    <row r="405" customFormat="1" ht="14.45"/>
    <row r="406" customFormat="1" ht="14.45"/>
    <row r="407" customFormat="1" ht="14.45"/>
    <row r="408" customFormat="1" ht="14.45"/>
    <row r="409" customFormat="1" ht="14.45"/>
    <row r="410" customFormat="1" ht="14.45"/>
    <row r="411" customFormat="1" ht="14.45"/>
    <row r="412" customFormat="1" ht="14.45"/>
    <row r="413" customFormat="1" ht="14.45"/>
    <row r="414" customFormat="1" ht="14.45"/>
    <row r="415" customFormat="1" ht="14.45"/>
    <row r="416" customFormat="1" ht="14.45"/>
    <row r="417" customFormat="1" ht="14.45"/>
    <row r="418" customFormat="1" ht="14.45"/>
    <row r="419" customFormat="1" ht="14.45"/>
    <row r="420" customFormat="1" ht="14.45"/>
    <row r="421" customFormat="1" ht="14.45"/>
    <row r="422" customFormat="1" ht="14.45"/>
    <row r="423" customFormat="1" ht="14.45"/>
    <row r="424" customFormat="1" ht="14.45"/>
    <row r="425" customFormat="1" ht="14.45"/>
    <row r="426" customFormat="1" ht="14.45"/>
    <row r="427" customFormat="1" ht="14.45"/>
    <row r="428" customFormat="1" ht="14.45"/>
    <row r="429" customFormat="1" ht="14.45"/>
    <row r="430" customFormat="1" ht="14.45"/>
    <row r="431" customFormat="1" ht="14.45"/>
    <row r="432" customFormat="1" ht="14.45"/>
    <row r="433" customFormat="1" ht="14.45"/>
    <row r="434" customFormat="1" ht="14.45"/>
    <row r="435" customFormat="1" ht="14.45"/>
    <row r="436" customFormat="1" ht="14.45"/>
    <row r="437" customFormat="1" ht="14.45"/>
    <row r="438" customFormat="1" ht="14.45"/>
    <row r="439" customFormat="1" ht="14.45"/>
    <row r="440" customFormat="1" ht="14.45"/>
    <row r="441" customFormat="1" ht="14.45"/>
    <row r="442" customFormat="1" ht="14.45"/>
    <row r="443" customFormat="1" ht="14.45"/>
    <row r="444" customFormat="1" ht="14.45"/>
    <row r="445" customFormat="1" ht="14.45"/>
    <row r="446" customFormat="1" ht="14.45"/>
    <row r="447" customFormat="1" ht="14.45"/>
    <row r="448" customFormat="1" ht="14.45"/>
    <row r="449" customFormat="1" ht="14.45"/>
    <row r="450" customFormat="1" ht="14.45"/>
    <row r="451" customFormat="1" ht="14.45"/>
    <row r="452" customFormat="1" ht="14.45"/>
    <row r="453" customFormat="1" ht="14.45"/>
    <row r="454" customFormat="1" ht="14.45"/>
    <row r="455" customFormat="1" ht="14.45"/>
    <row r="456" customFormat="1" ht="14.45"/>
    <row r="457" customFormat="1" ht="14.45"/>
    <row r="458" customFormat="1" ht="14.45"/>
    <row r="459" customFormat="1" ht="14.45"/>
    <row r="460" customFormat="1" ht="14.45"/>
    <row r="461" customFormat="1" ht="14.45"/>
    <row r="462" customFormat="1" ht="14.45"/>
    <row r="463" customFormat="1" ht="14.45"/>
    <row r="464" customFormat="1" ht="14.45"/>
    <row r="465" customFormat="1" ht="14.45"/>
    <row r="466" customFormat="1" ht="14.45"/>
    <row r="467" customFormat="1" ht="14.45"/>
    <row r="468" customFormat="1" ht="14.45"/>
    <row r="469" customFormat="1" ht="14.45"/>
    <row r="470" customFormat="1" ht="14.45"/>
    <row r="471" customFormat="1" ht="14.45"/>
    <row r="472" customFormat="1" ht="14.45"/>
    <row r="473" customFormat="1" ht="14.45"/>
    <row r="474" customFormat="1" ht="14.45"/>
    <row r="475" customFormat="1" ht="14.45"/>
    <row r="476" customFormat="1" ht="14.45"/>
    <row r="477" customFormat="1" ht="14.45"/>
    <row r="478" customFormat="1" ht="14.45"/>
    <row r="479" customFormat="1" ht="14.45"/>
    <row r="480" customFormat="1" ht="14.45"/>
    <row r="481" customFormat="1" ht="14.45"/>
    <row r="482" customFormat="1" ht="14.45"/>
    <row r="483" customFormat="1" ht="14.45"/>
    <row r="484" customFormat="1" ht="14.45"/>
    <row r="485" customFormat="1" ht="14.45"/>
    <row r="486" customFormat="1" ht="14.45"/>
    <row r="487" customFormat="1" ht="14.45"/>
    <row r="488" customFormat="1" ht="14.45"/>
    <row r="489" customFormat="1" ht="14.45"/>
    <row r="490" customFormat="1" ht="14.45"/>
    <row r="491" customFormat="1" ht="14.45"/>
    <row r="492" customFormat="1" ht="14.45"/>
    <row r="493" customFormat="1" ht="14.45"/>
    <row r="494" customFormat="1" ht="14.45"/>
    <row r="495" customFormat="1" ht="14.45"/>
    <row r="496" customFormat="1" ht="14.45"/>
    <row r="497" customFormat="1" ht="14.45"/>
    <row r="498" customFormat="1" ht="14.45"/>
    <row r="499" customFormat="1" ht="14.45"/>
    <row r="500" customFormat="1" ht="14.45"/>
    <row r="501" customFormat="1" ht="14.45"/>
    <row r="502" customFormat="1" ht="14.45"/>
    <row r="503" customFormat="1" ht="14.45"/>
    <row r="504" customFormat="1" ht="14.45"/>
    <row r="505" customFormat="1" ht="14.45"/>
    <row r="506" customFormat="1" ht="14.45"/>
    <row r="507" customFormat="1" ht="14.45"/>
    <row r="508" customFormat="1" ht="14.45"/>
    <row r="509" customFormat="1" ht="14.45"/>
    <row r="510" customFormat="1" ht="14.45"/>
    <row r="511" customFormat="1" ht="14.45"/>
    <row r="512" customFormat="1" ht="14.45"/>
    <row r="513" customFormat="1" ht="14.45"/>
    <row r="514" customFormat="1" ht="14.45"/>
    <row r="515" customFormat="1" ht="14.45"/>
    <row r="516" customFormat="1" ht="14.45"/>
    <row r="517" customFormat="1" ht="14.45"/>
    <row r="518" customFormat="1" ht="14.45"/>
    <row r="519" customFormat="1" ht="14.45"/>
    <row r="520" customFormat="1" ht="14.45"/>
    <row r="521" customFormat="1" ht="14.45"/>
    <row r="522" customFormat="1" ht="14.45"/>
    <row r="523" customFormat="1" ht="14.45"/>
    <row r="524" customFormat="1" ht="14.45"/>
    <row r="525" customFormat="1" ht="14.45"/>
    <row r="526" customFormat="1" ht="14.45"/>
    <row r="527" customFormat="1" ht="14.45"/>
    <row r="528" customFormat="1" ht="14.45"/>
    <row r="529" customFormat="1" ht="14.45"/>
    <row r="530" customFormat="1" ht="14.45"/>
    <row r="531" customFormat="1" ht="14.45"/>
    <row r="532" customFormat="1" ht="14.45"/>
    <row r="533" customFormat="1" ht="14.45"/>
    <row r="534" customFormat="1" ht="14.45"/>
    <row r="535" customFormat="1" ht="14.45"/>
    <row r="536" customFormat="1" ht="14.45"/>
    <row r="537" customFormat="1" ht="14.45"/>
    <row r="538" customFormat="1" ht="14.45"/>
    <row r="539" customFormat="1" ht="14.45"/>
    <row r="540" customFormat="1" ht="14.45"/>
    <row r="541" customFormat="1" ht="14.45"/>
    <row r="542" customFormat="1" ht="14.45"/>
    <row r="543" customFormat="1" ht="14.45"/>
    <row r="544" customFormat="1" ht="14.45"/>
    <row r="545" customFormat="1" ht="14.45"/>
    <row r="546" customFormat="1" ht="14.45"/>
    <row r="547" customFormat="1" ht="14.45"/>
    <row r="548" customFormat="1" ht="14.45"/>
    <row r="549" customFormat="1" ht="14.45"/>
    <row r="550" customFormat="1" ht="14.45"/>
    <row r="551" customFormat="1" ht="14.45"/>
    <row r="552" customFormat="1" ht="14.45"/>
    <row r="553" customFormat="1" ht="14.45"/>
    <row r="554" customFormat="1" ht="14.45"/>
    <row r="555" customFormat="1" ht="14.45"/>
    <row r="556" customFormat="1" ht="14.45"/>
    <row r="557" customFormat="1" ht="14.45"/>
    <row r="558" customFormat="1" ht="14.45"/>
    <row r="559" customFormat="1" ht="14.45"/>
    <row r="560" customFormat="1" ht="14.45"/>
    <row r="561" customFormat="1" ht="14.45"/>
    <row r="562" customFormat="1" ht="14.45"/>
    <row r="563" customFormat="1" ht="14.45"/>
    <row r="564" customFormat="1" ht="14.45"/>
    <row r="565" customFormat="1" ht="14.45"/>
    <row r="566" customFormat="1" ht="14.45"/>
    <row r="567" customFormat="1" ht="14.45"/>
    <row r="568" customFormat="1" ht="14.45"/>
    <row r="569" customFormat="1" ht="14.45"/>
    <row r="570" customFormat="1" ht="14.45"/>
    <row r="571" customFormat="1" ht="14.45"/>
    <row r="572" customFormat="1" ht="14.45"/>
    <row r="573" customFormat="1" ht="14.45"/>
    <row r="574" customFormat="1" ht="14.45"/>
    <row r="575" customFormat="1" ht="14.45"/>
    <row r="576" customFormat="1" ht="14.45"/>
    <row r="577" customFormat="1" ht="14.45"/>
    <row r="578" customFormat="1" ht="14.45"/>
    <row r="579" customFormat="1" ht="14.45"/>
    <row r="580" customFormat="1" ht="14.45"/>
    <row r="581" customFormat="1" ht="14.45"/>
    <row r="582" customFormat="1" ht="14.45"/>
    <row r="583" customFormat="1" ht="14.45"/>
    <row r="584" customFormat="1" ht="14.45"/>
    <row r="585" customFormat="1" ht="14.45"/>
    <row r="586" customFormat="1" ht="14.45"/>
    <row r="587" customFormat="1" ht="14.45"/>
    <row r="588" customFormat="1" ht="14.45"/>
    <row r="589" customFormat="1" ht="14.45"/>
    <row r="590" customFormat="1" ht="14.45"/>
    <row r="591" customFormat="1" ht="14.45"/>
    <row r="592" customFormat="1" ht="14.45"/>
    <row r="593" customFormat="1" ht="14.45"/>
    <row r="594" customFormat="1" ht="14.45"/>
    <row r="595" customFormat="1" ht="14.45"/>
    <row r="596" customFormat="1" ht="14.45"/>
    <row r="597" customFormat="1" ht="14.45"/>
    <row r="598" customFormat="1" ht="14.45"/>
    <row r="599" customFormat="1" ht="14.45"/>
    <row r="600" customFormat="1" ht="14.45"/>
    <row r="601" customFormat="1" ht="14.45"/>
    <row r="602" customFormat="1" ht="14.45"/>
    <row r="603" customFormat="1" ht="14.45"/>
    <row r="604" customFormat="1" ht="14.45"/>
    <row r="605" customFormat="1" ht="14.45"/>
    <row r="606" customFormat="1" ht="14.45"/>
    <row r="607" customFormat="1" ht="14.45"/>
    <row r="608" customFormat="1" ht="14.45"/>
    <row r="609" customFormat="1" ht="14.45"/>
    <row r="610" customFormat="1" ht="14.45"/>
    <row r="611" customFormat="1" ht="14.45"/>
    <row r="612" customFormat="1" ht="14.45"/>
    <row r="613" customFormat="1" ht="14.45"/>
    <row r="614" customFormat="1" ht="14.45"/>
    <row r="615" customFormat="1" ht="14.45"/>
    <row r="616" customFormat="1" ht="14.45"/>
    <row r="617" customFormat="1" ht="14.45"/>
    <row r="618" customFormat="1" ht="14.45"/>
    <row r="619" customFormat="1" ht="14.45"/>
    <row r="620" customFormat="1" ht="14.45"/>
    <row r="621" customFormat="1" ht="14.45"/>
    <row r="622" customFormat="1" ht="14.45"/>
    <row r="623" customFormat="1" ht="14.45"/>
    <row r="624" customFormat="1" ht="14.45"/>
    <row r="625" customFormat="1" ht="14.45"/>
    <row r="626" customFormat="1" ht="14.45"/>
    <row r="627" customFormat="1" ht="14.45"/>
    <row r="628" customFormat="1" ht="14.45"/>
    <row r="629" customFormat="1" ht="14.45"/>
    <row r="630" customFormat="1" ht="14.45"/>
    <row r="631" customFormat="1" ht="14.45"/>
    <row r="632" customFormat="1" ht="14.45"/>
    <row r="633" customFormat="1" ht="14.45"/>
    <row r="634" customFormat="1" ht="14.45"/>
    <row r="635" customFormat="1" ht="14.45"/>
    <row r="636" customFormat="1" ht="14.45"/>
    <row r="637" customFormat="1" ht="14.45"/>
    <row r="638" customFormat="1" ht="14.45"/>
    <row r="639" customFormat="1" ht="14.45"/>
    <row r="640" customFormat="1" ht="14.45"/>
    <row r="641" customFormat="1" ht="14.45"/>
    <row r="642" customFormat="1" ht="14.45"/>
    <row r="643" customFormat="1" ht="14.45"/>
    <row r="644" customFormat="1" ht="14.45"/>
    <row r="645" customFormat="1" ht="14.45"/>
    <row r="646" customFormat="1" ht="14.45"/>
    <row r="647" customFormat="1" ht="14.45"/>
    <row r="648" customFormat="1" ht="14.45"/>
    <row r="649" customFormat="1" ht="14.45"/>
    <row r="650" customFormat="1" ht="14.45"/>
    <row r="651" customFormat="1" ht="14.45"/>
    <row r="652" customFormat="1" ht="14.45"/>
    <row r="653" customFormat="1" ht="14.45"/>
    <row r="654" customFormat="1" ht="14.45"/>
    <row r="655" customFormat="1" ht="14.45"/>
    <row r="656" customFormat="1" ht="14.45"/>
    <row r="657" customFormat="1" ht="14.45"/>
    <row r="658" customFormat="1" ht="14.45"/>
    <row r="659" customFormat="1" ht="14.45"/>
    <row r="660" customFormat="1" ht="14.45"/>
    <row r="661" customFormat="1" ht="14.45"/>
    <row r="662" customFormat="1" ht="14.45"/>
    <row r="663" customFormat="1" ht="14.45"/>
    <row r="664" customFormat="1" ht="14.45"/>
    <row r="665" customFormat="1" ht="14.45"/>
    <row r="666" customFormat="1" ht="14.45"/>
    <row r="667" customFormat="1" ht="14.45"/>
    <row r="668" customFormat="1" ht="14.45"/>
    <row r="669" customFormat="1" ht="14.45"/>
    <row r="670" customFormat="1" ht="14.45"/>
    <row r="671" customFormat="1" ht="14.45"/>
    <row r="672" customFormat="1" ht="14.45"/>
    <row r="673" customFormat="1" ht="14.45"/>
    <row r="674" customFormat="1" ht="14.45"/>
    <row r="675" customFormat="1" ht="14.45"/>
    <row r="676" customFormat="1" ht="14.45"/>
    <row r="677" customFormat="1" ht="14.45"/>
    <row r="678" customFormat="1" ht="14.45"/>
    <row r="679" customFormat="1" ht="14.45"/>
    <row r="680" customFormat="1" ht="14.45"/>
    <row r="681" customFormat="1" ht="14.45"/>
    <row r="682" customFormat="1" ht="14.45"/>
    <row r="683" customFormat="1" ht="14.45"/>
    <row r="684" customFormat="1" ht="14.45"/>
    <row r="685" customFormat="1" ht="14.45"/>
    <row r="686" customFormat="1" ht="14.45"/>
    <row r="687" customFormat="1" ht="14.45"/>
    <row r="688" customFormat="1" ht="14.45"/>
    <row r="689" customFormat="1" ht="14.45"/>
    <row r="690" customFormat="1" ht="14.45"/>
    <row r="691" customFormat="1" ht="14.45"/>
    <row r="692" customFormat="1" ht="14.45"/>
    <row r="693" customFormat="1" ht="14.45"/>
    <row r="694" customFormat="1" ht="14.45"/>
    <row r="695" customFormat="1" ht="14.45"/>
    <row r="696" customFormat="1" ht="14.45"/>
    <row r="697" customFormat="1" ht="14.45"/>
    <row r="698" customFormat="1" ht="14.45"/>
    <row r="699" customFormat="1" ht="14.45"/>
    <row r="700" customFormat="1" ht="14.45"/>
    <row r="701" customFormat="1" ht="14.45"/>
    <row r="702" customFormat="1" ht="14.45"/>
    <row r="703" customFormat="1" ht="14.45"/>
    <row r="704" customFormat="1" ht="14.45"/>
    <row r="705" customFormat="1" ht="14.45"/>
    <row r="706" customFormat="1" ht="14.45"/>
    <row r="707" customFormat="1" ht="14.45"/>
    <row r="708" customFormat="1" ht="14.45"/>
    <row r="709" customFormat="1" ht="14.45"/>
    <row r="710" customFormat="1" ht="14.45"/>
    <row r="711" customFormat="1" ht="14.45"/>
    <row r="712" customFormat="1" ht="14.45"/>
    <row r="713" customFormat="1" ht="14.45"/>
    <row r="714" customFormat="1" ht="14.45"/>
    <row r="715" customFormat="1" ht="14.45"/>
    <row r="716" customFormat="1" ht="14.45"/>
    <row r="717" customFormat="1" ht="14.45"/>
    <row r="718" customFormat="1" ht="14.45"/>
    <row r="719" customFormat="1" ht="14.45"/>
    <row r="720" customFormat="1" ht="14.45"/>
    <row r="721" customFormat="1" ht="14.45"/>
  </sheetData>
  <sheetProtection algorithmName="SHA-512" hashValue="avr/AVzgvV1na3HmFdAzrGcTrOVafYoBMJL7J4hma9dU8Wc8UJEEcfO/Lx+k4WKyG1GgPv1zomX2jBwP7QtIog==" saltValue="zyEmvz4GO1AbfDzj1n7Hlw==" spinCount="100000" sheet="1" objects="1" scenarios="1"/>
  <conditionalFormatting sqref="C36:C37">
    <cfRule type="cellIs" dxfId="84" priority="5" operator="equal">
      <formula>"Does Not Meet"</formula>
    </cfRule>
    <cfRule type="cellIs" dxfId="83" priority="6" operator="equal">
      <formula>"Highly Developed"</formula>
    </cfRule>
    <cfRule type="cellIs" dxfId="82" priority="7" operator="equal">
      <formula>"Developed"</formula>
    </cfRule>
    <cfRule type="cellIs" dxfId="81" priority="8" operator="equal">
      <formula>"Emerging"</formula>
    </cfRule>
    <cfRule type="cellIs" dxfId="80" priority="9" operator="equal">
      <formula>"Initial"</formula>
    </cfRule>
  </conditionalFormatting>
  <conditionalFormatting sqref="C38">
    <cfRule type="cellIs" dxfId="79" priority="3" operator="equal">
      <formula>"Does Not Meet"</formula>
    </cfRule>
    <cfRule type="cellIs" dxfId="78" priority="4" operator="equal">
      <formula>"Meets"</formula>
    </cfRule>
  </conditionalFormatting>
  <conditionalFormatting sqref="F40">
    <cfRule type="cellIs" dxfId="77" priority="1" operator="equal">
      <formula>"Does Not Meet"</formula>
    </cfRule>
    <cfRule type="cellIs" dxfId="76" priority="2" operator="equal">
      <formula>"Meets"</formula>
    </cfRule>
  </conditionalFormatting>
  <conditionalFormatting sqref="H15">
    <cfRule type="cellIs" dxfId="75" priority="14" operator="equal">
      <formula>"Direct Instruction (Synchronous Only)"</formula>
    </cfRule>
  </conditionalFormatting>
  <conditionalFormatting sqref="H15:H31">
    <cfRule type="expression" dxfId="74" priority="40">
      <formula>$H$15="Direct Instruction (Synchronous Only)"</formula>
    </cfRule>
  </conditionalFormatting>
  <conditionalFormatting sqref="K8">
    <cfRule type="cellIs" dxfId="73" priority="41" operator="equal">
      <formula>"One or more requirements are not met."</formula>
    </cfRule>
    <cfRule type="cellIs" dxfId="72" priority="42" operator="equal">
      <formula>"Communication Plan requirements are met."</formula>
    </cfRule>
  </conditionalFormatting>
  <conditionalFormatting sqref="K16:K31">
    <cfRule type="cellIs" dxfId="71" priority="12" operator="equal">
      <formula>"Does Not Meet"</formula>
    </cfRule>
    <cfRule type="cellIs" dxfId="70" priority="13" operator="equal">
      <formula>"Meets"</formula>
    </cfRule>
  </conditionalFormatting>
  <conditionalFormatting sqref="K33">
    <cfRule type="cellIs" dxfId="69" priority="10" operator="equal">
      <formula>"Does Not Meet"</formula>
    </cfRule>
    <cfRule type="cellIs" dxfId="68" priority="11" operator="equal">
      <formula>"Meets"</formula>
    </cfRule>
  </conditionalFormatting>
  <dataValidations count="9">
    <dataValidation type="list" allowBlank="1" showInputMessage="1" showErrorMessage="1" sqref="B3" xr:uid="{E3B8498A-8FDC-4096-A543-38B0E0FF5A5A}">
      <formula1>"Spring, Fall, Summer"</formula1>
    </dataValidation>
    <dataValidation type="list" allowBlank="1" showInputMessage="1" showErrorMessage="1" sqref="C3" xr:uid="{72E455FB-370A-4108-A921-3449929DCC76}">
      <formula1>"2026, 2027, 2028, 2029, 2030"</formula1>
    </dataValidation>
    <dataValidation allowBlank="1" showInputMessage="1" showErrorMessage="1" promptTitle="Enter Course and Section" prompt="Example: CHEM 150-70" sqref="A3" xr:uid="{2DEDED8F-E29A-4585-AF0D-D8161B64D3A9}"/>
    <dataValidation allowBlank="1" showInputMessage="1" showErrorMessage="1" prompt="The scheduled instructional support is explicitly identified as synchronous and clearly communicated. Students can easily find the day, time, modality, and academic purpose in the syllabus, communication plan, and/or reinforced during the term." sqref="L7" xr:uid="{B816D86F-27A1-48F6-8C45-225E9A2008C6}"/>
    <dataValidation allowBlank="1" showInputMessage="1" showErrorMessage="1" prompt="A regular day and time for synchronous instructional support is scheduled for the course." sqref="K7" xr:uid="{8D0146F1-E410-42FC-85E7-29A678896CD2}"/>
    <dataValidation type="list" allowBlank="1" showInputMessage="1" showErrorMessage="1" sqref="B9:C9 E9:I9 B16:H31" xr:uid="{5BD26292-1798-4278-80C4-8B7AA1695692}">
      <formula1>"Yes, No"</formula1>
    </dataValidation>
    <dataValidation type="list" allowBlank="1" showInputMessage="1" showErrorMessage="1" sqref="D3" xr:uid="{86C1FDC5-BA0D-45A4-BDD2-E9FD06F272F4}">
      <formula1>"ONLINE - Asynchronous, ONLINE - Synchronous"</formula1>
    </dataValidation>
    <dataValidation type="list" allowBlank="1" showInputMessage="1" showErrorMessage="1" promptTitle="Posted office hours include:" prompt="Day, time, and modality (including descriptive link text)" sqref="D9" xr:uid="{4A879621-A846-4859-A38D-CD52C6EAD3FF}">
      <formula1>"Yes, No"</formula1>
    </dataValidation>
    <dataValidation type="list" allowBlank="1" showInputMessage="1" showErrorMessage="1" promptTitle="Plan includes" prompt="A single Canvas page posted in Orientation, Introduction, Syllabus, or similar module." sqref="A9" xr:uid="{4B2817F8-4886-41E8-AE96-3FBA82C92890}">
      <formula1>"Yes, No"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B8D8-74D8-4E67-B361-C1AAB38BE839}">
  <sheetPr>
    <pageSetUpPr autoPageBreaks="0"/>
  </sheetPr>
  <dimension ref="A1:U721"/>
  <sheetViews>
    <sheetView showGridLines="0" zoomScaleNormal="100" workbookViewId="0">
      <selection activeCell="A3" sqref="A3"/>
    </sheetView>
  </sheetViews>
  <sheetFormatPr defaultColWidth="9.140625" defaultRowHeight="13.9"/>
  <cols>
    <col min="1" max="1" width="21.7109375" style="3" customWidth="1"/>
    <col min="2" max="3" width="24.42578125" style="3" customWidth="1"/>
    <col min="4" max="4" width="25.85546875" style="3" customWidth="1"/>
    <col min="5" max="5" width="26" style="3" customWidth="1"/>
    <col min="6" max="6" width="31" style="3" customWidth="1"/>
    <col min="7" max="7" width="22.7109375" style="3" customWidth="1"/>
    <col min="8" max="8" width="19.85546875" style="3" customWidth="1"/>
    <col min="9" max="9" width="17.7109375" style="3" customWidth="1"/>
    <col min="10" max="10" width="22.7109375" style="3" customWidth="1"/>
    <col min="11" max="11" width="23.85546875" style="3" customWidth="1"/>
    <col min="12" max="12" width="28" style="3" customWidth="1"/>
    <col min="13" max="13" width="9.140625" style="3"/>
    <col min="14" max="14" width="20.28515625" style="3" customWidth="1"/>
    <col min="15" max="15" width="23.28515625" style="3" customWidth="1"/>
    <col min="16" max="16" width="10.7109375" style="3" customWidth="1"/>
    <col min="17" max="16384" width="9.140625" style="3"/>
  </cols>
  <sheetData>
    <row r="1" spans="1:21" ht="18">
      <c r="A1" s="2" t="s">
        <v>7</v>
      </c>
      <c r="B1"/>
      <c r="C1"/>
      <c r="G1" s="4"/>
      <c r="H1" s="5"/>
      <c r="N1"/>
      <c r="O1"/>
    </row>
    <row r="2" spans="1:21" ht="14.45">
      <c r="A2" s="6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7" t="s">
        <v>13</v>
      </c>
      <c r="H2" s="8"/>
      <c r="I2" s="9"/>
      <c r="N2"/>
      <c r="O2"/>
    </row>
    <row r="3" spans="1:21" ht="14.45">
      <c r="A3" s="1"/>
      <c r="B3" s="1"/>
      <c r="C3" s="1"/>
      <c r="D3" s="1"/>
      <c r="E3" s="1"/>
      <c r="F3" s="10" t="str">
        <f>IF(E3="", "", IF(E3&gt;=12, "1 or more activities per week", "2 or more activities per week"))</f>
        <v/>
      </c>
      <c r="G3" s="11"/>
      <c r="H3" s="8"/>
      <c r="N3"/>
      <c r="O3"/>
    </row>
    <row r="4" spans="1:21" ht="14.45" customHeight="1">
      <c r="A4"/>
      <c r="B4"/>
      <c r="C4"/>
      <c r="D4"/>
      <c r="E4"/>
      <c r="F4" s="10"/>
      <c r="G4" s="11"/>
      <c r="H4" s="8"/>
      <c r="N4"/>
      <c r="O4"/>
    </row>
    <row r="5" spans="1:21" ht="14.45">
      <c r="N5"/>
      <c r="O5"/>
    </row>
    <row r="6" spans="1:21" ht="18" customHeight="1">
      <c r="A6" s="2" t="s">
        <v>15</v>
      </c>
      <c r="D6" s="12"/>
      <c r="E6" s="12"/>
      <c r="F6" s="12"/>
      <c r="K6"/>
      <c r="L6"/>
      <c r="N6"/>
      <c r="O6"/>
    </row>
    <row r="7" spans="1:21" ht="13.15" customHeight="1">
      <c r="A7" s="13" t="s">
        <v>16</v>
      </c>
      <c r="D7" s="12"/>
      <c r="E7" s="12"/>
      <c r="F7" s="12"/>
      <c r="K7" s="14"/>
      <c r="L7" s="14"/>
      <c r="N7"/>
      <c r="O7"/>
    </row>
    <row r="8" spans="1:21" ht="45" customHeight="1">
      <c r="A8" s="7" t="s">
        <v>17</v>
      </c>
      <c r="B8" s="7" t="s">
        <v>18</v>
      </c>
      <c r="C8" s="7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K8" s="15"/>
      <c r="N8"/>
      <c r="O8"/>
    </row>
    <row r="9" spans="1:21" ht="14.45">
      <c r="A9" s="1"/>
      <c r="B9" s="1"/>
      <c r="C9" s="1"/>
      <c r="D9" s="1"/>
      <c r="E9" s="1"/>
      <c r="F9" s="1"/>
      <c r="G9" s="1"/>
      <c r="H9" s="1"/>
      <c r="I9" s="1"/>
      <c r="N9"/>
      <c r="O9"/>
    </row>
    <row r="10" spans="1:21" ht="46.9" customHeight="1">
      <c r="A10" s="16" t="str">
        <f>IF(A9="","",IF(A9="No","Each online course must include a communication plan.",""))</f>
        <v/>
      </c>
      <c r="N10"/>
      <c r="O10"/>
    </row>
    <row r="11" spans="1:21" ht="18">
      <c r="A11" s="2" t="s">
        <v>26</v>
      </c>
      <c r="N11"/>
      <c r="O11"/>
    </row>
    <row r="12" spans="1:21" ht="14.45">
      <c r="A12" s="13" t="s">
        <v>27</v>
      </c>
      <c r="N12"/>
      <c r="O12"/>
    </row>
    <row r="13" spans="1:21">
      <c r="A13" s="17" t="s">
        <v>28</v>
      </c>
    </row>
    <row r="14" spans="1:21" ht="14.45">
      <c r="A14" s="13" t="s">
        <v>29</v>
      </c>
      <c r="B14" s="13"/>
      <c r="C14" s="13"/>
      <c r="R14"/>
      <c r="S14"/>
      <c r="T14"/>
      <c r="U14"/>
    </row>
    <row r="15" spans="1:21" ht="57.6">
      <c r="A15" s="29" t="s">
        <v>30</v>
      </c>
      <c r="B15" s="29" t="s">
        <v>31</v>
      </c>
      <c r="C15" s="29" t="s">
        <v>32</v>
      </c>
      <c r="D15" s="29" t="s">
        <v>24</v>
      </c>
      <c r="E15" s="29" t="s">
        <v>33</v>
      </c>
      <c r="F15" s="29" t="s">
        <v>34</v>
      </c>
      <c r="G15" s="29" t="s">
        <v>35</v>
      </c>
      <c r="H15" s="30" t="str">
        <f>IF($D$3="ONLINE - Synchronous","Direct Instruction (Synchronous Only)","")</f>
        <v/>
      </c>
      <c r="J15" s="37" t="s">
        <v>36</v>
      </c>
      <c r="K15" s="28" t="s">
        <v>37</v>
      </c>
      <c r="R15"/>
      <c r="S15"/>
      <c r="T15"/>
      <c r="U15"/>
    </row>
    <row r="16" spans="1:21" ht="28.15" customHeight="1">
      <c r="A16" s="31">
        <v>1</v>
      </c>
      <c r="B16" s="32"/>
      <c r="C16" s="32"/>
      <c r="D16" s="32"/>
      <c r="E16" s="32"/>
      <c r="F16" s="32"/>
      <c r="G16" s="32"/>
      <c r="H16" s="34"/>
      <c r="J16" s="36" t="str">
        <f>IF(COUNTBLANK(B16:H16)=7,"",(COUNTIF(B16:H16,"Yes")))</f>
        <v/>
      </c>
      <c r="K16" s="25" t="str">
        <f>IF($E$3="","",
   IF(J16="","",
      IF($E$3&lt;12,
         IF(J16&gt;=2,"Meets","Does Not Meet"),
         IF(J16&gt;=1,"Meets","Does Not Meet")
      )
   )
)</f>
        <v/>
      </c>
      <c r="R16"/>
      <c r="S16"/>
      <c r="T16"/>
      <c r="U16"/>
    </row>
    <row r="17" spans="1:21" ht="28.15" customHeight="1">
      <c r="A17" s="25">
        <v>2</v>
      </c>
      <c r="B17" s="32"/>
      <c r="C17" s="32"/>
      <c r="D17" s="32"/>
      <c r="E17" s="32"/>
      <c r="F17" s="32"/>
      <c r="G17" s="32"/>
      <c r="H17" s="35"/>
      <c r="J17" s="36" t="str">
        <f t="shared" ref="J17:J31" si="0">IF(COUNTBLANK(B17:H17)=7,"",(COUNTIF(B17:H17,"Yes")))</f>
        <v/>
      </c>
      <c r="K17" s="25" t="str">
        <f>IF($E$3="","",
   IF(J16="","",
      IF($E$3&lt;12,
         IF(J16&gt;=2,"Meets","Does Not Meet"),
         IF(J16&gt;=1,"Meets","Does Not Meet")
      )
   )
)</f>
        <v/>
      </c>
      <c r="R17"/>
      <c r="S17"/>
      <c r="T17"/>
      <c r="U17"/>
    </row>
    <row r="18" spans="1:21" ht="28.15" customHeight="1">
      <c r="A18" s="25">
        <v>3</v>
      </c>
      <c r="B18" s="32"/>
      <c r="C18" s="32"/>
      <c r="D18" s="32"/>
      <c r="E18" s="32"/>
      <c r="F18" s="32"/>
      <c r="G18" s="32"/>
      <c r="H18" s="35"/>
      <c r="J18" s="36" t="str">
        <f t="shared" si="0"/>
        <v/>
      </c>
      <c r="K18" s="25" t="str">
        <f>IF($E$3="","",
   IF(J16="","",
      IF($E$3&lt;12,
         IF(J16&gt;=2,"Meets","Does Not Meet"),
         IF(J16&gt;=1,"Meets","Does Not Meet")
      )
   )
)</f>
        <v/>
      </c>
      <c r="R18"/>
      <c r="S18"/>
      <c r="T18"/>
      <c r="U18"/>
    </row>
    <row r="19" spans="1:21" ht="28.15" customHeight="1">
      <c r="A19" s="25">
        <v>4</v>
      </c>
      <c r="B19" s="32"/>
      <c r="C19" s="32"/>
      <c r="D19" s="32"/>
      <c r="E19" s="32"/>
      <c r="F19" s="32"/>
      <c r="G19" s="32"/>
      <c r="H19" s="35"/>
      <c r="J19" s="36" t="str">
        <f t="shared" si="0"/>
        <v/>
      </c>
      <c r="K19" s="25" t="str">
        <f t="shared" ref="K19:K31" si="1">IF(J19="","",(IF($E$3&lt;12,IF(J19&gt;=2,"Meets","Does Not Meet"),IF(J19&gt;=1,"Meets","Does Not Meet"))))</f>
        <v/>
      </c>
      <c r="R19"/>
      <c r="S19"/>
      <c r="T19"/>
      <c r="U19"/>
    </row>
    <row r="20" spans="1:21" s="18" customFormat="1" ht="28.15" customHeight="1">
      <c r="A20" s="25">
        <v>5</v>
      </c>
      <c r="B20" s="32"/>
      <c r="C20" s="32"/>
      <c r="D20" s="32"/>
      <c r="E20" s="32"/>
      <c r="F20" s="32"/>
      <c r="G20" s="32"/>
      <c r="H20" s="35"/>
      <c r="J20" s="36" t="str">
        <f t="shared" si="0"/>
        <v/>
      </c>
      <c r="K20" s="25" t="str">
        <f t="shared" si="1"/>
        <v/>
      </c>
      <c r="M20" s="19"/>
      <c r="R20"/>
      <c r="S20"/>
      <c r="T20"/>
      <c r="U20"/>
    </row>
    <row r="21" spans="1:21" ht="28.15" customHeight="1">
      <c r="A21" s="25">
        <v>6</v>
      </c>
      <c r="B21" s="32"/>
      <c r="C21" s="32"/>
      <c r="D21" s="32"/>
      <c r="E21" s="32"/>
      <c r="F21" s="32"/>
      <c r="G21" s="32"/>
      <c r="H21" s="35"/>
      <c r="J21" s="36" t="str">
        <f t="shared" si="0"/>
        <v/>
      </c>
      <c r="K21" s="25" t="str">
        <f t="shared" si="1"/>
        <v/>
      </c>
      <c r="M21" s="20"/>
      <c r="R21"/>
      <c r="S21"/>
      <c r="T21"/>
      <c r="U21"/>
    </row>
    <row r="22" spans="1:21" ht="28.15" customHeight="1">
      <c r="A22" s="25">
        <v>7</v>
      </c>
      <c r="B22" s="32"/>
      <c r="C22" s="32"/>
      <c r="D22" s="32"/>
      <c r="E22" s="32"/>
      <c r="F22" s="32"/>
      <c r="G22" s="32"/>
      <c r="H22" s="35"/>
      <c r="J22" s="36" t="str">
        <f t="shared" si="0"/>
        <v/>
      </c>
      <c r="K22" s="25" t="str">
        <f t="shared" si="1"/>
        <v/>
      </c>
      <c r="M22" s="20"/>
      <c r="R22"/>
      <c r="S22"/>
      <c r="T22"/>
      <c r="U22"/>
    </row>
    <row r="23" spans="1:21" ht="28.15" customHeight="1">
      <c r="A23" s="25">
        <v>8</v>
      </c>
      <c r="B23" s="32"/>
      <c r="C23" s="33"/>
      <c r="D23" s="32"/>
      <c r="E23" s="32"/>
      <c r="F23" s="32"/>
      <c r="G23" s="32"/>
      <c r="H23" s="35"/>
      <c r="J23" s="36" t="str">
        <f t="shared" si="0"/>
        <v/>
      </c>
      <c r="K23" s="25" t="str">
        <f t="shared" si="1"/>
        <v/>
      </c>
      <c r="M23" s="20"/>
      <c r="R23"/>
      <c r="S23"/>
      <c r="T23"/>
      <c r="U23"/>
    </row>
    <row r="24" spans="1:21" ht="28.15" customHeight="1">
      <c r="A24" s="25">
        <v>9</v>
      </c>
      <c r="B24" s="32"/>
      <c r="C24" s="33"/>
      <c r="D24" s="32"/>
      <c r="E24" s="32"/>
      <c r="F24" s="32"/>
      <c r="G24" s="32"/>
      <c r="H24" s="35"/>
      <c r="J24" s="36" t="str">
        <f t="shared" si="0"/>
        <v/>
      </c>
      <c r="K24" s="25" t="str">
        <f t="shared" si="1"/>
        <v/>
      </c>
      <c r="M24" s="20"/>
      <c r="R24"/>
      <c r="S24"/>
      <c r="T24"/>
      <c r="U24"/>
    </row>
    <row r="25" spans="1:21" ht="28.15" customHeight="1">
      <c r="A25" s="25">
        <v>10</v>
      </c>
      <c r="B25" s="32"/>
      <c r="C25" s="33"/>
      <c r="D25" s="32"/>
      <c r="E25" s="32"/>
      <c r="F25" s="32"/>
      <c r="G25" s="32"/>
      <c r="H25" s="35"/>
      <c r="J25" s="36" t="str">
        <f t="shared" si="0"/>
        <v/>
      </c>
      <c r="K25" s="25" t="str">
        <f t="shared" si="1"/>
        <v/>
      </c>
      <c r="M25" s="20"/>
      <c r="R25"/>
      <c r="S25"/>
      <c r="T25"/>
      <c r="U25"/>
    </row>
    <row r="26" spans="1:21" ht="28.15" customHeight="1">
      <c r="A26" s="25">
        <v>11</v>
      </c>
      <c r="B26" s="32"/>
      <c r="C26" s="33"/>
      <c r="D26" s="32"/>
      <c r="E26" s="32"/>
      <c r="F26" s="32"/>
      <c r="G26" s="32"/>
      <c r="H26" s="35"/>
      <c r="J26" s="36" t="str">
        <f t="shared" si="0"/>
        <v/>
      </c>
      <c r="K26" s="25" t="str">
        <f t="shared" si="1"/>
        <v/>
      </c>
      <c r="M26" s="20"/>
      <c r="R26"/>
      <c r="S26"/>
      <c r="T26"/>
      <c r="U26"/>
    </row>
    <row r="27" spans="1:21" ht="28.15" customHeight="1">
      <c r="A27" s="25">
        <v>12</v>
      </c>
      <c r="B27" s="32"/>
      <c r="C27" s="33"/>
      <c r="D27" s="32"/>
      <c r="E27" s="32"/>
      <c r="F27" s="32"/>
      <c r="G27" s="32"/>
      <c r="H27" s="35"/>
      <c r="J27" s="36" t="str">
        <f t="shared" si="0"/>
        <v/>
      </c>
      <c r="K27" s="25" t="str">
        <f t="shared" si="1"/>
        <v/>
      </c>
      <c r="M27" s="20"/>
      <c r="R27"/>
      <c r="S27"/>
      <c r="T27"/>
      <c r="U27"/>
    </row>
    <row r="28" spans="1:21" ht="28.15" customHeight="1">
      <c r="A28" s="25">
        <v>13</v>
      </c>
      <c r="B28" s="32"/>
      <c r="C28" s="33"/>
      <c r="D28" s="32"/>
      <c r="E28" s="32"/>
      <c r="F28" s="32"/>
      <c r="G28" s="32"/>
      <c r="H28" s="35"/>
      <c r="J28" s="36" t="str">
        <f t="shared" si="0"/>
        <v/>
      </c>
      <c r="K28" s="25" t="str">
        <f t="shared" si="1"/>
        <v/>
      </c>
      <c r="M28" s="20"/>
      <c r="R28"/>
      <c r="S28"/>
      <c r="T28"/>
      <c r="U28"/>
    </row>
    <row r="29" spans="1:21" ht="28.15" customHeight="1">
      <c r="A29" s="25">
        <v>14</v>
      </c>
      <c r="B29" s="32"/>
      <c r="C29" s="33"/>
      <c r="D29" s="32"/>
      <c r="E29" s="32"/>
      <c r="F29" s="32"/>
      <c r="G29" s="32"/>
      <c r="H29" s="35"/>
      <c r="J29" s="36" t="str">
        <f t="shared" si="0"/>
        <v/>
      </c>
      <c r="K29" s="25" t="str">
        <f t="shared" si="1"/>
        <v/>
      </c>
      <c r="M29" s="20"/>
      <c r="R29"/>
      <c r="S29"/>
      <c r="T29"/>
      <c r="U29"/>
    </row>
    <row r="30" spans="1:21" ht="28.15" customHeight="1">
      <c r="A30" s="25">
        <v>15</v>
      </c>
      <c r="B30" s="32"/>
      <c r="C30" s="33"/>
      <c r="D30" s="32"/>
      <c r="E30" s="32"/>
      <c r="F30" s="32"/>
      <c r="G30" s="32"/>
      <c r="H30" s="35"/>
      <c r="J30" s="36" t="str">
        <f t="shared" si="0"/>
        <v/>
      </c>
      <c r="K30" s="25" t="str">
        <f t="shared" si="1"/>
        <v/>
      </c>
      <c r="M30" s="20"/>
      <c r="R30"/>
      <c r="S30"/>
      <c r="T30"/>
      <c r="U30"/>
    </row>
    <row r="31" spans="1:21" ht="28.15" customHeight="1">
      <c r="A31" s="25">
        <v>16</v>
      </c>
      <c r="B31" s="32"/>
      <c r="C31" s="33"/>
      <c r="D31" s="32"/>
      <c r="E31" s="32"/>
      <c r="F31" s="32"/>
      <c r="G31" s="32"/>
      <c r="H31" s="35"/>
      <c r="J31" s="36" t="str">
        <f t="shared" si="0"/>
        <v/>
      </c>
      <c r="K31" s="25" t="str">
        <f t="shared" si="1"/>
        <v/>
      </c>
      <c r="M31" s="20"/>
      <c r="R31"/>
      <c r="S31"/>
      <c r="T31"/>
      <c r="U31"/>
    </row>
    <row r="32" spans="1:21" ht="24.6" customHeight="1">
      <c r="A32"/>
      <c r="B32"/>
      <c r="C32"/>
      <c r="D32"/>
      <c r="E32"/>
      <c r="F32"/>
      <c r="G32"/>
      <c r="H32"/>
      <c r="M32" s="20"/>
      <c r="R32"/>
      <c r="S32"/>
      <c r="T32"/>
      <c r="U32"/>
    </row>
    <row r="33" spans="1:21" ht="22.9" customHeight="1">
      <c r="C33" s="27"/>
      <c r="D33" s="27"/>
      <c r="E33" s="20"/>
      <c r="F33" s="20"/>
      <c r="G33" s="20"/>
      <c r="H33" s="20"/>
      <c r="J33" s="45" t="s">
        <v>38</v>
      </c>
      <c r="K33" s="24" t="str" cm="1">
        <f t="array" ref="K33">IF(
  SUMPRODUCT(--(LEN(TRIM(K16:K31))&gt;0))=0,
  "",
  IF(COUNTIF(K16:K31,"Does Not Meet")&gt;0,"Does Not Meet","Meets")
)</f>
        <v/>
      </c>
      <c r="M33" s="20"/>
      <c r="R33"/>
      <c r="S33"/>
      <c r="T33"/>
      <c r="U33"/>
    </row>
    <row r="34" spans="1:21" ht="22.15" customHeight="1">
      <c r="C34" s="26"/>
      <c r="D34" s="26"/>
      <c r="E34" s="23"/>
      <c r="F34" s="20"/>
      <c r="G34" s="22"/>
      <c r="H34" s="20"/>
      <c r="M34" s="20"/>
      <c r="R34"/>
      <c r="S34"/>
      <c r="T34"/>
      <c r="U34"/>
    </row>
    <row r="35" spans="1:21" ht="19.899999999999999" customHeight="1">
      <c r="A35" s="42" t="s">
        <v>39</v>
      </c>
      <c r="B35" s="42" t="s">
        <v>40</v>
      </c>
      <c r="C35" s="42" t="s">
        <v>41</v>
      </c>
      <c r="E35" s="47" t="s">
        <v>42</v>
      </c>
      <c r="F35" s="47" t="s">
        <v>43</v>
      </c>
      <c r="G35"/>
      <c r="H35" s="20"/>
      <c r="I35" s="20"/>
      <c r="J35" s="20"/>
      <c r="K35" s="20"/>
      <c r="L35" s="20"/>
      <c r="M35" s="20"/>
      <c r="N35" s="20"/>
    </row>
    <row r="36" spans="1:21" ht="19.899999999999999" customHeight="1">
      <c r="A36" s="43" t="s">
        <v>44</v>
      </c>
      <c r="B36" s="44" t="str" cm="1">
        <f t="array" ref="B36">IFERROR(
  SUMPRODUCT(--(
    ((C16:C31="Yes")+(D16:D31="Yes")+(E16:E31="Yes")+(F16:F31="Yes")+(H16:H31="Yes")&gt;0)
  )) /
  SUMPRODUCT(--(
    ((C16:C31&lt;&gt;"")+(D16:D31&lt;&gt;"")+(E16:E31&lt;&gt;"")+(F16:F31&lt;&gt;"")+(H16:H31&lt;&gt;"")&gt;0)
  )),
  ""
)</f>
        <v/>
      </c>
      <c r="C36" s="37" t="str">
        <f>IF(B36="","",
   IF(B36&gt;=0.9,
      "Highly Developed",
      IF(B36&gt;=0.75,
         "Developed",
         IF(B36&gt;=0.5,
            "Emerging",
            "Initial"
         )
      )
   )
)</f>
        <v/>
      </c>
      <c r="E36" s="48" t="s">
        <v>45</v>
      </c>
      <c r="F36" s="36" t="str">
        <f>IF(
  D3="ONLINE - Asynchronous",
  "",
  IF(COUNTIF(H16:H31,"Yes")&gt;0,"Yes","No")
)</f>
        <v>No</v>
      </c>
      <c r="G36" s="20"/>
      <c r="H36" s="20"/>
      <c r="I36" s="20"/>
      <c r="J36" s="20"/>
      <c r="K36" s="20"/>
      <c r="L36" s="20"/>
      <c r="M36" s="20"/>
      <c r="N36" s="20"/>
    </row>
    <row r="37" spans="1:21" ht="19.899999999999999" customHeight="1">
      <c r="A37" s="43" t="s">
        <v>46</v>
      </c>
      <c r="B37" s="44" t="str" cm="1">
        <f t="array" ref="B37">IF(SUMPRODUCT(--(((F16:F31&lt;&gt;"")+(G16:G31&lt;&gt;""))&gt;0))=0,"",
SUMPRODUCT(--(((F16:F31="Yes")+(G16:G31="Yes"))&gt;0)) /
SUMPRODUCT(--(((F16:F31&lt;&gt;"")+(G16:G31&lt;&gt;""))&gt;0)))</f>
        <v/>
      </c>
      <c r="C37" s="37" t="str">
        <f>IF(B37="","",
   IF(
      AND(
         COUNTIF(F16:F31,"Yes")=0,
         COUNTIF(G16:G31,"Yes")=0
      ),
      "Does Not Meet",
      IF(
         B37&gt;=0.9,
         "Highly Developed",
         IF(
            B37&gt;=0.75,
            "Developed",
            IF(
               B37&gt;=0.5,
               "Emerging",
               "Initial"
            )
         )
      )
   )
)</f>
        <v/>
      </c>
      <c r="E37" s="48" t="s">
        <v>47</v>
      </c>
      <c r="F37" s="36" t="str">
        <f>IF(COUNTIF(F16:F31,"Yes")&gt;0,"Yes","No")</f>
        <v>No</v>
      </c>
      <c r="G37" s="20"/>
      <c r="H37"/>
      <c r="I37" s="20"/>
      <c r="J37" s="20"/>
      <c r="K37" s="20"/>
      <c r="L37" s="20"/>
      <c r="M37" s="20"/>
      <c r="N37" s="20"/>
    </row>
    <row r="38" spans="1:21" customFormat="1" ht="19.899999999999999" customHeight="1">
      <c r="A38" s="43" t="s">
        <v>48</v>
      </c>
      <c r="B38" s="25"/>
      <c r="C38" s="24" t="str">
        <f>IF(OR(C36="",C37=""),
   "",
   IF(
      AND(
         C36&lt;&gt;"Does Not Meet",
         C37&lt;&gt;"Does Not Meet",
         K33="Meets"
      ),
      "Meets",
      "Does Not Meet"
   )
)</f>
        <v/>
      </c>
      <c r="D38" s="3"/>
      <c r="E38" s="48" t="s">
        <v>49</v>
      </c>
      <c r="F38" s="25" t="str">
        <f>IF(
  OR(
    COUNTIF(G16:G31,"Yes")&gt;0,
    COUNTIF(C16:C31,"Yes")&gt;0
  ),
  "Yes",
  "No"
)</f>
        <v>No</v>
      </c>
      <c r="H38" s="3"/>
    </row>
    <row r="39" spans="1:21" customFormat="1" ht="19.899999999999999" customHeight="1">
      <c r="A39" s="3"/>
      <c r="B39" s="3"/>
      <c r="C39" s="9"/>
      <c r="D39" s="3"/>
      <c r="E39" s="48" t="s">
        <v>50</v>
      </c>
      <c r="F39" s="25" t="str">
        <f>IF(COUNTIF(E16:E31,"Yes")&gt;0,"Yes","No")</f>
        <v>No</v>
      </c>
    </row>
    <row r="40" spans="1:21" customFormat="1" ht="19.899999999999999" customHeight="1">
      <c r="A40" s="3"/>
      <c r="B40" s="3"/>
      <c r="C40" s="9"/>
      <c r="D40" s="9"/>
      <c r="E40" s="48" t="s">
        <v>48</v>
      </c>
      <c r="F40" s="46" t="str" cm="1">
        <f t="array" ref="F40">IF(
  SUMPRODUCT(--(TRIM(F36:F39)="Yes"))&gt;=2,
  "Meets",
  "Does Not Meet"
)</f>
        <v>Does Not Meet</v>
      </c>
    </row>
    <row r="41" spans="1:21" customFormat="1" ht="14.45">
      <c r="A41" s="21" t="s">
        <v>51</v>
      </c>
      <c r="B41" s="3"/>
    </row>
    <row r="42" spans="1:21" customFormat="1" ht="14.45">
      <c r="A42" s="3"/>
      <c r="B42" s="3"/>
    </row>
    <row r="43" spans="1:21" customFormat="1" ht="14.45">
      <c r="A43" s="3"/>
      <c r="B43" s="3"/>
    </row>
    <row r="44" spans="1:21" customFormat="1" ht="14.45"/>
    <row r="45" spans="1:21" customFormat="1" ht="14.45"/>
    <row r="46" spans="1:21" customFormat="1" ht="14.45"/>
    <row r="47" spans="1:21" customFormat="1" ht="14.45"/>
    <row r="48" spans="1:21" customFormat="1" ht="14.45"/>
    <row r="49" customFormat="1" ht="14.45"/>
    <row r="50" customFormat="1" ht="14.45"/>
    <row r="51" customFormat="1" ht="14.45"/>
    <row r="52" customFormat="1" ht="14.45"/>
    <row r="53" customFormat="1" ht="14.45"/>
    <row r="54" customFormat="1" ht="14.45"/>
    <row r="55" customFormat="1" ht="14.45"/>
    <row r="56" customFormat="1" ht="14.45"/>
    <row r="57" customFormat="1" ht="14.45"/>
    <row r="58" customFormat="1" ht="14.45"/>
    <row r="59" customFormat="1" ht="14.45"/>
    <row r="60" customFormat="1" ht="14.45"/>
    <row r="61" customFormat="1" ht="14.45"/>
    <row r="62" customFormat="1" ht="14.45"/>
    <row r="63" customFormat="1" ht="14.45"/>
    <row r="64" customFormat="1" ht="14.45"/>
    <row r="65" customFormat="1" ht="14.45"/>
    <row r="66" customFormat="1" ht="14.45"/>
    <row r="67" customFormat="1" ht="14.45"/>
    <row r="68" customFormat="1" ht="14.45"/>
    <row r="69" customFormat="1" ht="14.45"/>
    <row r="70" customFormat="1" ht="14.45"/>
    <row r="71" customFormat="1" ht="14.45"/>
    <row r="72" customFormat="1" ht="14.45"/>
    <row r="73" customFormat="1" ht="14.45"/>
    <row r="74" customFormat="1" ht="14.45"/>
    <row r="75" customFormat="1" ht="14.45"/>
    <row r="76" customFormat="1" ht="14.45"/>
    <row r="77" customFormat="1" ht="14.45"/>
    <row r="78" customFormat="1" ht="14.45"/>
    <row r="79" customFormat="1" ht="14.45"/>
    <row r="80" customFormat="1" ht="14.45"/>
    <row r="81" customFormat="1" ht="14.45"/>
    <row r="82" customFormat="1" ht="14.45"/>
    <row r="83" customFormat="1" ht="14.45"/>
    <row r="84" customFormat="1" ht="14.45"/>
    <row r="85" customFormat="1" ht="14.45"/>
    <row r="86" customFormat="1" ht="14.45"/>
    <row r="87" customFormat="1" ht="14.45"/>
    <row r="88" customFormat="1" ht="14.45"/>
    <row r="89" customFormat="1" ht="14.45"/>
    <row r="90" customFormat="1" ht="14.45"/>
    <row r="91" customFormat="1" ht="14.45"/>
    <row r="92" customFormat="1" ht="14.45"/>
    <row r="93" customFormat="1" ht="14.45"/>
    <row r="94" customFormat="1" ht="14.45"/>
    <row r="95" customFormat="1" ht="14.45"/>
    <row r="96" customFormat="1" ht="14.45"/>
    <row r="97" customFormat="1" ht="14.45"/>
    <row r="98" customFormat="1" ht="14.45"/>
    <row r="99" customFormat="1" ht="14.45"/>
    <row r="100" customFormat="1" ht="14.45"/>
    <row r="101" customFormat="1" ht="14.45"/>
    <row r="102" customFormat="1" ht="14.45"/>
    <row r="103" customFormat="1" ht="14.45"/>
    <row r="104" customFormat="1" ht="14.45"/>
    <row r="105" customFormat="1" ht="14.45"/>
    <row r="106" customFormat="1" ht="14.45"/>
    <row r="107" customFormat="1" ht="14.45"/>
    <row r="108" customFormat="1" ht="14.45"/>
    <row r="109" customFormat="1" ht="14.45"/>
    <row r="110" customFormat="1" ht="14.45"/>
    <row r="111" customFormat="1" ht="14.45"/>
    <row r="112" customFormat="1" ht="14.45"/>
    <row r="113" customFormat="1" ht="14.45"/>
    <row r="114" customFormat="1" ht="14.45"/>
    <row r="115" customFormat="1" ht="14.45"/>
    <row r="116" customFormat="1" ht="14.45"/>
    <row r="117" customFormat="1" ht="14.45"/>
    <row r="118" customFormat="1" ht="14.45"/>
    <row r="119" customFormat="1" ht="14.45"/>
    <row r="120" customFormat="1" ht="14.45"/>
    <row r="121" customFormat="1" ht="14.45"/>
    <row r="122" customFormat="1" ht="14.45"/>
    <row r="123" customFormat="1" ht="14.45"/>
    <row r="124" customFormat="1" ht="14.45"/>
    <row r="125" customFormat="1" ht="14.45"/>
    <row r="126" customFormat="1" ht="14.45"/>
    <row r="127" customFormat="1" ht="14.45"/>
    <row r="128" customFormat="1" ht="14.45"/>
    <row r="129" customFormat="1" ht="14.45"/>
    <row r="130" customFormat="1" ht="14.45"/>
    <row r="131" customFormat="1" ht="14.45"/>
    <row r="132" customFormat="1" ht="14.45"/>
    <row r="133" customFormat="1" ht="14.45"/>
    <row r="134" customFormat="1" ht="14.45"/>
    <row r="135" customFormat="1" ht="14.45"/>
    <row r="136" customFormat="1" ht="14.45"/>
    <row r="137" customFormat="1" ht="14.45"/>
    <row r="138" customFormat="1" ht="14.45"/>
    <row r="139" customFormat="1" ht="14.45"/>
    <row r="140" customFormat="1" ht="14.45"/>
    <row r="141" customFormat="1" ht="14.45"/>
    <row r="142" customFormat="1" ht="14.45"/>
    <row r="143" customFormat="1" ht="14.45"/>
    <row r="144" customFormat="1" ht="14.45"/>
    <row r="145" customFormat="1" ht="14.45"/>
    <row r="146" customFormat="1" ht="14.45"/>
    <row r="147" customFormat="1" ht="14.45"/>
    <row r="148" customFormat="1" ht="14.45"/>
    <row r="149" customFormat="1" ht="14.45"/>
    <row r="150" customFormat="1" ht="14.45"/>
    <row r="151" customFormat="1" ht="14.45"/>
    <row r="152" customFormat="1" ht="14.45"/>
    <row r="153" customFormat="1" ht="14.45"/>
    <row r="154" customFormat="1" ht="14.45"/>
    <row r="155" customFormat="1" ht="14.45"/>
    <row r="156" customFormat="1" ht="14.45"/>
    <row r="157" customFormat="1" ht="14.45"/>
    <row r="158" customFormat="1" ht="14.45"/>
    <row r="159" customFormat="1" ht="14.45"/>
    <row r="160" customFormat="1" ht="14.45"/>
    <row r="161" customFormat="1" ht="14.45"/>
    <row r="162" customFormat="1" ht="14.45"/>
    <row r="163" customFormat="1" ht="14.45"/>
    <row r="164" customFormat="1" ht="14.45"/>
    <row r="165" customFormat="1" ht="14.45"/>
    <row r="166" customFormat="1" ht="14.45"/>
    <row r="167" customFormat="1" ht="14.45"/>
    <row r="168" customFormat="1" ht="14.45"/>
    <row r="169" customFormat="1" ht="14.45"/>
    <row r="170" customFormat="1" ht="14.45"/>
    <row r="171" customFormat="1" ht="14.45"/>
    <row r="172" customFormat="1" ht="14.45"/>
    <row r="173" customFormat="1" ht="14.45"/>
    <row r="174" customFormat="1" ht="14.45"/>
    <row r="175" customFormat="1" ht="14.45"/>
    <row r="176" customFormat="1" ht="14.45"/>
    <row r="177" customFormat="1" ht="14.45"/>
    <row r="178" customFormat="1" ht="14.45"/>
    <row r="179" customFormat="1" ht="14.45"/>
    <row r="180" customFormat="1" ht="14.45"/>
    <row r="181" customFormat="1" ht="14.45"/>
    <row r="182" customFormat="1" ht="14.45"/>
    <row r="183" customFormat="1" ht="14.45"/>
    <row r="184" customFormat="1" ht="14.45"/>
    <row r="185" customFormat="1" ht="14.45"/>
    <row r="186" customFormat="1" ht="14.45"/>
    <row r="187" customFormat="1" ht="14.45"/>
    <row r="188" customFormat="1" ht="14.45"/>
    <row r="189" customFormat="1" ht="14.45"/>
    <row r="190" customFormat="1" ht="14.45"/>
    <row r="191" customFormat="1" ht="14.45"/>
    <row r="192" customFormat="1" ht="14.45"/>
    <row r="193" customFormat="1" ht="14.45"/>
    <row r="194" customFormat="1" ht="14.45"/>
    <row r="195" customFormat="1" ht="14.45"/>
    <row r="196" customFormat="1" ht="14.45"/>
    <row r="197" customFormat="1" ht="14.45"/>
    <row r="198" customFormat="1" ht="14.45"/>
    <row r="199" customFormat="1" ht="14.45"/>
    <row r="200" customFormat="1" ht="14.45"/>
    <row r="201" customFormat="1" ht="14.45"/>
    <row r="202" customFormat="1" ht="14.45"/>
    <row r="203" customFormat="1" ht="14.45"/>
    <row r="204" customFormat="1" ht="14.45"/>
    <row r="205" customFormat="1" ht="14.45"/>
    <row r="206" customFormat="1" ht="14.45"/>
    <row r="207" customFormat="1" ht="14.45"/>
    <row r="208" customFormat="1" ht="14.45"/>
    <row r="209" customFormat="1" ht="14.45"/>
    <row r="210" customFormat="1" ht="14.45"/>
    <row r="211" customFormat="1" ht="14.45"/>
    <row r="212" customFormat="1" ht="14.45"/>
    <row r="213" customFormat="1" ht="14.45"/>
    <row r="214" customFormat="1" ht="14.45"/>
    <row r="215" customFormat="1" ht="14.45"/>
    <row r="216" customFormat="1" ht="14.45"/>
    <row r="217" customFormat="1" ht="14.45"/>
    <row r="218" customFormat="1" ht="14.45"/>
    <row r="219" customFormat="1" ht="14.45"/>
    <row r="220" customFormat="1" ht="14.45"/>
    <row r="221" customFormat="1" ht="14.45"/>
    <row r="222" customFormat="1" ht="14.45"/>
    <row r="223" customFormat="1" ht="14.45"/>
    <row r="224" customFormat="1" ht="14.45"/>
    <row r="225" customFormat="1" ht="14.45"/>
    <row r="226" customFormat="1" ht="14.45"/>
    <row r="227" customFormat="1" ht="14.45"/>
    <row r="228" customFormat="1" ht="14.45"/>
    <row r="229" customFormat="1" ht="14.45"/>
    <row r="230" customFormat="1" ht="14.45"/>
    <row r="231" customFormat="1" ht="14.45"/>
    <row r="232" customFormat="1" ht="14.45"/>
    <row r="233" customFormat="1" ht="14.45"/>
    <row r="234" customFormat="1" ht="14.45"/>
    <row r="235" customFormat="1" ht="14.45"/>
    <row r="236" customFormat="1" ht="14.45"/>
    <row r="237" customFormat="1" ht="14.45"/>
    <row r="238" customFormat="1" ht="14.45"/>
    <row r="239" customFormat="1" ht="14.45"/>
    <row r="240" customFormat="1" ht="14.45"/>
    <row r="241" customFormat="1" ht="14.45"/>
    <row r="242" customFormat="1" ht="14.45"/>
    <row r="243" customFormat="1" ht="14.45"/>
    <row r="244" customFormat="1" ht="14.45"/>
    <row r="245" customFormat="1" ht="14.45"/>
    <row r="246" customFormat="1" ht="14.45"/>
    <row r="247" customFormat="1" ht="14.45"/>
    <row r="248" customFormat="1" ht="14.45"/>
    <row r="249" customFormat="1" ht="14.45"/>
    <row r="250" customFormat="1" ht="14.45"/>
    <row r="251" customFormat="1" ht="14.45"/>
    <row r="252" customFormat="1" ht="14.45"/>
    <row r="253" customFormat="1" ht="14.45"/>
    <row r="254" customFormat="1" ht="14.45"/>
    <row r="255" customFormat="1" ht="14.45"/>
    <row r="256" customFormat="1" ht="14.45"/>
    <row r="257" customFormat="1" ht="14.45"/>
    <row r="258" customFormat="1" ht="14.45"/>
    <row r="259" customFormat="1" ht="14.45"/>
    <row r="260" customFormat="1" ht="14.45"/>
    <row r="261" customFormat="1" ht="14.45"/>
    <row r="262" customFormat="1" ht="14.45"/>
    <row r="263" customFormat="1" ht="14.45"/>
    <row r="264" customFormat="1" ht="14.45"/>
    <row r="265" customFormat="1" ht="14.45"/>
    <row r="266" customFormat="1" ht="14.45"/>
    <row r="267" customFormat="1" ht="14.45"/>
    <row r="268" customFormat="1" ht="14.45"/>
    <row r="269" customFormat="1" ht="14.45"/>
    <row r="270" customFormat="1" ht="14.45"/>
    <row r="271" customFormat="1" ht="14.45"/>
    <row r="272" customFormat="1" ht="14.45"/>
    <row r="273" customFormat="1" ht="14.45"/>
    <row r="274" customFormat="1" ht="14.45"/>
    <row r="275" customFormat="1" ht="14.45"/>
    <row r="276" customFormat="1" ht="14.45"/>
    <row r="277" customFormat="1" ht="14.45"/>
    <row r="278" customFormat="1" ht="14.45"/>
    <row r="279" customFormat="1" ht="14.45"/>
    <row r="280" customFormat="1" ht="14.45"/>
    <row r="281" customFormat="1" ht="14.45"/>
    <row r="282" customFormat="1" ht="14.45"/>
    <row r="283" customFormat="1" ht="14.45"/>
    <row r="284" customFormat="1" ht="14.45"/>
    <row r="285" customFormat="1" ht="14.45"/>
    <row r="286" customFormat="1" ht="14.45"/>
    <row r="287" customFormat="1" ht="14.45"/>
    <row r="288" customFormat="1" ht="14.45"/>
    <row r="289" customFormat="1" ht="14.45"/>
    <row r="290" customFormat="1" ht="14.45"/>
    <row r="291" customFormat="1" ht="14.45"/>
    <row r="292" customFormat="1" ht="14.45"/>
    <row r="293" customFormat="1" ht="14.45"/>
    <row r="294" customFormat="1" ht="14.45"/>
    <row r="295" customFormat="1" ht="14.45"/>
    <row r="296" customFormat="1" ht="14.45"/>
    <row r="297" customFormat="1" ht="14.45"/>
    <row r="298" customFormat="1" ht="14.45"/>
    <row r="299" customFormat="1" ht="14.45"/>
    <row r="300" customFormat="1" ht="14.45"/>
    <row r="301" customFormat="1" ht="14.45"/>
    <row r="302" customFormat="1" ht="14.45"/>
    <row r="303" customFormat="1" ht="14.45"/>
    <row r="304" customFormat="1" ht="14.45"/>
    <row r="305" customFormat="1" ht="14.45"/>
    <row r="306" customFormat="1" ht="14.45"/>
    <row r="307" customFormat="1" ht="14.45"/>
    <row r="308" customFormat="1" ht="14.45"/>
    <row r="309" customFormat="1" ht="14.45"/>
    <row r="310" customFormat="1" ht="14.45"/>
    <row r="311" customFormat="1" ht="14.45"/>
    <row r="312" customFormat="1" ht="14.45"/>
    <row r="313" customFormat="1" ht="14.45"/>
    <row r="314" customFormat="1" ht="14.45"/>
    <row r="315" customFormat="1" ht="14.45"/>
    <row r="316" customFormat="1" ht="14.45"/>
    <row r="317" customFormat="1" ht="14.45"/>
    <row r="318" customFormat="1" ht="14.45"/>
    <row r="319" customFormat="1" ht="14.45"/>
    <row r="320" customFormat="1" ht="14.45"/>
    <row r="321" customFormat="1" ht="14.45"/>
    <row r="322" customFormat="1" ht="14.45"/>
    <row r="323" customFormat="1" ht="14.45"/>
    <row r="324" customFormat="1" ht="14.45"/>
    <row r="325" customFormat="1" ht="14.45"/>
    <row r="326" customFormat="1" ht="14.45"/>
    <row r="327" customFormat="1" ht="14.45"/>
    <row r="328" customFormat="1" ht="14.45"/>
    <row r="329" customFormat="1" ht="14.45"/>
    <row r="330" customFormat="1" ht="14.45"/>
    <row r="331" customFormat="1" ht="14.45"/>
    <row r="332" customFormat="1" ht="14.45"/>
    <row r="333" customFormat="1" ht="14.45"/>
    <row r="334" customFormat="1" ht="14.45"/>
    <row r="335" customFormat="1" ht="14.45"/>
    <row r="336" customFormat="1" ht="14.45"/>
    <row r="337" customFormat="1" ht="14.45"/>
    <row r="338" customFormat="1" ht="14.45"/>
    <row r="339" customFormat="1" ht="14.45"/>
    <row r="340" customFormat="1" ht="14.45"/>
    <row r="341" customFormat="1" ht="14.45"/>
    <row r="342" customFormat="1" ht="14.45"/>
    <row r="343" customFormat="1" ht="14.45"/>
    <row r="344" customFormat="1" ht="14.45"/>
    <row r="345" customFormat="1" ht="14.45"/>
    <row r="346" customFormat="1" ht="14.45"/>
    <row r="347" customFormat="1" ht="14.45"/>
    <row r="348" customFormat="1" ht="14.45"/>
    <row r="349" customFormat="1" ht="14.45"/>
    <row r="350" customFormat="1" ht="14.45"/>
    <row r="351" customFormat="1" ht="14.45"/>
    <row r="352" customFormat="1" ht="14.45"/>
    <row r="353" customFormat="1" ht="14.45"/>
    <row r="354" customFormat="1" ht="14.45"/>
    <row r="355" customFormat="1" ht="14.45"/>
    <row r="356" customFormat="1" ht="14.45"/>
    <row r="357" customFormat="1" ht="14.45"/>
    <row r="358" customFormat="1" ht="14.45"/>
    <row r="359" customFormat="1" ht="14.45"/>
    <row r="360" customFormat="1" ht="14.45"/>
    <row r="361" customFormat="1" ht="14.45"/>
    <row r="362" customFormat="1" ht="14.45"/>
    <row r="363" customFormat="1" ht="14.45"/>
    <row r="364" customFormat="1" ht="14.45"/>
    <row r="365" customFormat="1" ht="14.45"/>
    <row r="366" customFormat="1" ht="14.45"/>
    <row r="367" customFormat="1" ht="14.45"/>
    <row r="368" customFormat="1" ht="14.45"/>
    <row r="369" customFormat="1" ht="14.45"/>
    <row r="370" customFormat="1" ht="14.45"/>
    <row r="371" customFormat="1" ht="14.45"/>
    <row r="372" customFormat="1" ht="14.45"/>
    <row r="373" customFormat="1" ht="14.45"/>
    <row r="374" customFormat="1" ht="14.45"/>
    <row r="375" customFormat="1" ht="14.45"/>
    <row r="376" customFormat="1" ht="14.45"/>
    <row r="377" customFormat="1" ht="14.45"/>
    <row r="378" customFormat="1" ht="14.45"/>
    <row r="379" customFormat="1" ht="14.45"/>
    <row r="380" customFormat="1" ht="14.45"/>
    <row r="381" customFormat="1" ht="14.45"/>
    <row r="382" customFormat="1" ht="14.45"/>
    <row r="383" customFormat="1" ht="14.45"/>
    <row r="384" customFormat="1" ht="14.45"/>
    <row r="385" customFormat="1" ht="14.45"/>
    <row r="386" customFormat="1" ht="14.45"/>
    <row r="387" customFormat="1" ht="14.45"/>
    <row r="388" customFormat="1" ht="14.45"/>
    <row r="389" customFormat="1" ht="14.45"/>
    <row r="390" customFormat="1" ht="14.45"/>
    <row r="391" customFormat="1" ht="14.45"/>
    <row r="392" customFormat="1" ht="14.45"/>
    <row r="393" customFormat="1" ht="14.45"/>
    <row r="394" customFormat="1" ht="14.45"/>
    <row r="395" customFormat="1" ht="14.45"/>
    <row r="396" customFormat="1" ht="14.45"/>
    <row r="397" customFormat="1" ht="14.45"/>
    <row r="398" customFormat="1" ht="14.45"/>
    <row r="399" customFormat="1" ht="14.45"/>
    <row r="400" customFormat="1" ht="14.45"/>
    <row r="401" customFormat="1" ht="14.45"/>
    <row r="402" customFormat="1" ht="14.45"/>
    <row r="403" customFormat="1" ht="14.45"/>
    <row r="404" customFormat="1" ht="14.45"/>
    <row r="405" customFormat="1" ht="14.45"/>
    <row r="406" customFormat="1" ht="14.45"/>
    <row r="407" customFormat="1" ht="14.45"/>
    <row r="408" customFormat="1" ht="14.45"/>
    <row r="409" customFormat="1" ht="14.45"/>
    <row r="410" customFormat="1" ht="14.45"/>
    <row r="411" customFormat="1" ht="14.45"/>
    <row r="412" customFormat="1" ht="14.45"/>
    <row r="413" customFormat="1" ht="14.45"/>
    <row r="414" customFormat="1" ht="14.45"/>
    <row r="415" customFormat="1" ht="14.45"/>
    <row r="416" customFormat="1" ht="14.45"/>
    <row r="417" customFormat="1" ht="14.45"/>
    <row r="418" customFormat="1" ht="14.45"/>
    <row r="419" customFormat="1" ht="14.45"/>
    <row r="420" customFormat="1" ht="14.45"/>
    <row r="421" customFormat="1" ht="14.45"/>
    <row r="422" customFormat="1" ht="14.45"/>
    <row r="423" customFormat="1" ht="14.45"/>
    <row r="424" customFormat="1" ht="14.45"/>
    <row r="425" customFormat="1" ht="14.45"/>
    <row r="426" customFormat="1" ht="14.45"/>
    <row r="427" customFormat="1" ht="14.45"/>
    <row r="428" customFormat="1" ht="14.45"/>
    <row r="429" customFormat="1" ht="14.45"/>
    <row r="430" customFormat="1" ht="14.45"/>
    <row r="431" customFormat="1" ht="14.45"/>
    <row r="432" customFormat="1" ht="14.45"/>
    <row r="433" customFormat="1" ht="14.45"/>
    <row r="434" customFormat="1" ht="14.45"/>
    <row r="435" customFormat="1" ht="14.45"/>
    <row r="436" customFormat="1" ht="14.45"/>
    <row r="437" customFormat="1" ht="14.45"/>
    <row r="438" customFormat="1" ht="14.45"/>
    <row r="439" customFormat="1" ht="14.45"/>
    <row r="440" customFormat="1" ht="14.45"/>
    <row r="441" customFormat="1" ht="14.45"/>
    <row r="442" customFormat="1" ht="14.45"/>
    <row r="443" customFormat="1" ht="14.45"/>
    <row r="444" customFormat="1" ht="14.45"/>
    <row r="445" customFormat="1" ht="14.45"/>
    <row r="446" customFormat="1" ht="14.45"/>
    <row r="447" customFormat="1" ht="14.45"/>
    <row r="448" customFormat="1" ht="14.45"/>
    <row r="449" customFormat="1" ht="14.45"/>
    <row r="450" customFormat="1" ht="14.45"/>
    <row r="451" customFormat="1" ht="14.45"/>
    <row r="452" customFormat="1" ht="14.45"/>
    <row r="453" customFormat="1" ht="14.45"/>
    <row r="454" customFormat="1" ht="14.45"/>
    <row r="455" customFormat="1" ht="14.45"/>
    <row r="456" customFormat="1" ht="14.45"/>
    <row r="457" customFormat="1" ht="14.45"/>
    <row r="458" customFormat="1" ht="14.45"/>
    <row r="459" customFormat="1" ht="14.45"/>
    <row r="460" customFormat="1" ht="14.45"/>
    <row r="461" customFormat="1" ht="14.45"/>
    <row r="462" customFormat="1" ht="14.45"/>
    <row r="463" customFormat="1" ht="14.45"/>
    <row r="464" customFormat="1" ht="14.45"/>
    <row r="465" customFormat="1" ht="14.45"/>
    <row r="466" customFormat="1" ht="14.45"/>
    <row r="467" customFormat="1" ht="14.45"/>
    <row r="468" customFormat="1" ht="14.45"/>
    <row r="469" customFormat="1" ht="14.45"/>
    <row r="470" customFormat="1" ht="14.45"/>
    <row r="471" customFormat="1" ht="14.45"/>
    <row r="472" customFormat="1" ht="14.45"/>
    <row r="473" customFormat="1" ht="14.45"/>
    <row r="474" customFormat="1" ht="14.45"/>
    <row r="475" customFormat="1" ht="14.45"/>
    <row r="476" customFormat="1" ht="14.45"/>
    <row r="477" customFormat="1" ht="14.45"/>
    <row r="478" customFormat="1" ht="14.45"/>
    <row r="479" customFormat="1" ht="14.45"/>
    <row r="480" customFormat="1" ht="14.45"/>
    <row r="481" customFormat="1" ht="14.45"/>
    <row r="482" customFormat="1" ht="14.45"/>
    <row r="483" customFormat="1" ht="14.45"/>
    <row r="484" customFormat="1" ht="14.45"/>
    <row r="485" customFormat="1" ht="14.45"/>
    <row r="486" customFormat="1" ht="14.45"/>
    <row r="487" customFormat="1" ht="14.45"/>
    <row r="488" customFormat="1" ht="14.45"/>
    <row r="489" customFormat="1" ht="14.45"/>
    <row r="490" customFormat="1" ht="14.45"/>
    <row r="491" customFormat="1" ht="14.45"/>
    <row r="492" customFormat="1" ht="14.45"/>
    <row r="493" customFormat="1" ht="14.45"/>
    <row r="494" customFormat="1" ht="14.45"/>
    <row r="495" customFormat="1" ht="14.45"/>
    <row r="496" customFormat="1" ht="14.45"/>
    <row r="497" customFormat="1" ht="14.45"/>
    <row r="498" customFormat="1" ht="14.45"/>
    <row r="499" customFormat="1" ht="14.45"/>
    <row r="500" customFormat="1" ht="14.45"/>
    <row r="501" customFormat="1" ht="14.45"/>
    <row r="502" customFormat="1" ht="14.45"/>
    <row r="503" customFormat="1" ht="14.45"/>
    <row r="504" customFormat="1" ht="14.45"/>
    <row r="505" customFormat="1" ht="14.45"/>
    <row r="506" customFormat="1" ht="14.45"/>
    <row r="507" customFormat="1" ht="14.45"/>
    <row r="508" customFormat="1" ht="14.45"/>
    <row r="509" customFormat="1" ht="14.45"/>
    <row r="510" customFormat="1" ht="14.45"/>
    <row r="511" customFormat="1" ht="14.45"/>
    <row r="512" customFormat="1" ht="14.45"/>
    <row r="513" customFormat="1" ht="14.45"/>
    <row r="514" customFormat="1" ht="14.45"/>
    <row r="515" customFormat="1" ht="14.45"/>
    <row r="516" customFormat="1" ht="14.45"/>
    <row r="517" customFormat="1" ht="14.45"/>
    <row r="518" customFormat="1" ht="14.45"/>
    <row r="519" customFormat="1" ht="14.45"/>
    <row r="520" customFormat="1" ht="14.45"/>
    <row r="521" customFormat="1" ht="14.45"/>
    <row r="522" customFormat="1" ht="14.45"/>
    <row r="523" customFormat="1" ht="14.45"/>
    <row r="524" customFormat="1" ht="14.45"/>
    <row r="525" customFormat="1" ht="14.45"/>
    <row r="526" customFormat="1" ht="14.45"/>
    <row r="527" customFormat="1" ht="14.45"/>
    <row r="528" customFormat="1" ht="14.45"/>
    <row r="529" customFormat="1" ht="14.45"/>
    <row r="530" customFormat="1" ht="14.45"/>
    <row r="531" customFormat="1" ht="14.45"/>
    <row r="532" customFormat="1" ht="14.45"/>
    <row r="533" customFormat="1" ht="14.45"/>
    <row r="534" customFormat="1" ht="14.45"/>
    <row r="535" customFormat="1" ht="14.45"/>
    <row r="536" customFormat="1" ht="14.45"/>
    <row r="537" customFormat="1" ht="14.45"/>
    <row r="538" customFormat="1" ht="14.45"/>
    <row r="539" customFormat="1" ht="14.45"/>
    <row r="540" customFormat="1" ht="14.45"/>
    <row r="541" customFormat="1" ht="14.45"/>
    <row r="542" customFormat="1" ht="14.45"/>
    <row r="543" customFormat="1" ht="14.45"/>
    <row r="544" customFormat="1" ht="14.45"/>
    <row r="545" customFormat="1" ht="14.45"/>
    <row r="546" customFormat="1" ht="14.45"/>
    <row r="547" customFormat="1" ht="14.45"/>
    <row r="548" customFormat="1" ht="14.45"/>
    <row r="549" customFormat="1" ht="14.45"/>
    <row r="550" customFormat="1" ht="14.45"/>
    <row r="551" customFormat="1" ht="14.45"/>
    <row r="552" customFormat="1" ht="14.45"/>
    <row r="553" customFormat="1" ht="14.45"/>
    <row r="554" customFormat="1" ht="14.45"/>
    <row r="555" customFormat="1" ht="14.45"/>
    <row r="556" customFormat="1" ht="14.45"/>
    <row r="557" customFormat="1" ht="14.45"/>
    <row r="558" customFormat="1" ht="14.45"/>
    <row r="559" customFormat="1" ht="14.45"/>
    <row r="560" customFormat="1" ht="14.45"/>
    <row r="561" customFormat="1" ht="14.45"/>
    <row r="562" customFormat="1" ht="14.45"/>
    <row r="563" customFormat="1" ht="14.45"/>
    <row r="564" customFormat="1" ht="14.45"/>
    <row r="565" customFormat="1" ht="14.45"/>
    <row r="566" customFormat="1" ht="14.45"/>
    <row r="567" customFormat="1" ht="14.45"/>
    <row r="568" customFormat="1" ht="14.45"/>
    <row r="569" customFormat="1" ht="14.45"/>
    <row r="570" customFormat="1" ht="14.45"/>
    <row r="571" customFormat="1" ht="14.45"/>
    <row r="572" customFormat="1" ht="14.45"/>
    <row r="573" customFormat="1" ht="14.45"/>
    <row r="574" customFormat="1" ht="14.45"/>
    <row r="575" customFormat="1" ht="14.45"/>
    <row r="576" customFormat="1" ht="14.45"/>
    <row r="577" customFormat="1" ht="14.45"/>
    <row r="578" customFormat="1" ht="14.45"/>
    <row r="579" customFormat="1" ht="14.45"/>
    <row r="580" customFormat="1" ht="14.45"/>
    <row r="581" customFormat="1" ht="14.45"/>
    <row r="582" customFormat="1" ht="14.45"/>
    <row r="583" customFormat="1" ht="14.45"/>
    <row r="584" customFormat="1" ht="14.45"/>
    <row r="585" customFormat="1" ht="14.45"/>
    <row r="586" customFormat="1" ht="14.45"/>
    <row r="587" customFormat="1" ht="14.45"/>
    <row r="588" customFormat="1" ht="14.45"/>
    <row r="589" customFormat="1" ht="14.45"/>
    <row r="590" customFormat="1" ht="14.45"/>
    <row r="591" customFormat="1" ht="14.45"/>
    <row r="592" customFormat="1" ht="14.45"/>
    <row r="593" customFormat="1" ht="14.45"/>
    <row r="594" customFormat="1" ht="14.45"/>
    <row r="595" customFormat="1" ht="14.45"/>
    <row r="596" customFormat="1" ht="14.45"/>
    <row r="597" customFormat="1" ht="14.45"/>
    <row r="598" customFormat="1" ht="14.45"/>
    <row r="599" customFormat="1" ht="14.45"/>
    <row r="600" customFormat="1" ht="14.45"/>
    <row r="601" customFormat="1" ht="14.45"/>
    <row r="602" customFormat="1" ht="14.45"/>
    <row r="603" customFormat="1" ht="14.45"/>
    <row r="604" customFormat="1" ht="14.45"/>
    <row r="605" customFormat="1" ht="14.45"/>
    <row r="606" customFormat="1" ht="14.45"/>
    <row r="607" customFormat="1" ht="14.45"/>
    <row r="608" customFormat="1" ht="14.45"/>
    <row r="609" customFormat="1" ht="14.45"/>
    <row r="610" customFormat="1" ht="14.45"/>
    <row r="611" customFormat="1" ht="14.45"/>
    <row r="612" customFormat="1" ht="14.45"/>
    <row r="613" customFormat="1" ht="14.45"/>
    <row r="614" customFormat="1" ht="14.45"/>
    <row r="615" customFormat="1" ht="14.45"/>
    <row r="616" customFormat="1" ht="14.45"/>
    <row r="617" customFormat="1" ht="14.45"/>
    <row r="618" customFormat="1" ht="14.45"/>
    <row r="619" customFormat="1" ht="14.45"/>
    <row r="620" customFormat="1" ht="14.45"/>
    <row r="621" customFormat="1" ht="14.45"/>
    <row r="622" customFormat="1" ht="14.45"/>
    <row r="623" customFormat="1" ht="14.45"/>
    <row r="624" customFormat="1" ht="14.45"/>
    <row r="625" customFormat="1" ht="14.45"/>
    <row r="626" customFormat="1" ht="14.45"/>
    <row r="627" customFormat="1" ht="14.45"/>
    <row r="628" customFormat="1" ht="14.45"/>
    <row r="629" customFormat="1" ht="14.45"/>
    <row r="630" customFormat="1" ht="14.45"/>
    <row r="631" customFormat="1" ht="14.45"/>
    <row r="632" customFormat="1" ht="14.45"/>
    <row r="633" customFormat="1" ht="14.45"/>
    <row r="634" customFormat="1" ht="14.45"/>
    <row r="635" customFormat="1" ht="14.45"/>
    <row r="636" customFormat="1" ht="14.45"/>
    <row r="637" customFormat="1" ht="14.45"/>
    <row r="638" customFormat="1" ht="14.45"/>
    <row r="639" customFormat="1" ht="14.45"/>
    <row r="640" customFormat="1" ht="14.45"/>
    <row r="641" customFormat="1" ht="14.45"/>
    <row r="642" customFormat="1" ht="14.45"/>
    <row r="643" customFormat="1" ht="14.45"/>
    <row r="644" customFormat="1" ht="14.45"/>
    <row r="645" customFormat="1" ht="14.45"/>
    <row r="646" customFormat="1" ht="14.45"/>
    <row r="647" customFormat="1" ht="14.45"/>
    <row r="648" customFormat="1" ht="14.45"/>
    <row r="649" customFormat="1" ht="14.45"/>
    <row r="650" customFormat="1" ht="14.45"/>
    <row r="651" customFormat="1" ht="14.45"/>
    <row r="652" customFormat="1" ht="14.45"/>
    <row r="653" customFormat="1" ht="14.45"/>
    <row r="654" customFormat="1" ht="14.45"/>
    <row r="655" customFormat="1" ht="14.45"/>
    <row r="656" customFormat="1" ht="14.45"/>
    <row r="657" customFormat="1" ht="14.45"/>
    <row r="658" customFormat="1" ht="14.45"/>
    <row r="659" customFormat="1" ht="14.45"/>
    <row r="660" customFormat="1" ht="14.45"/>
    <row r="661" customFormat="1" ht="14.45"/>
    <row r="662" customFormat="1" ht="14.45"/>
    <row r="663" customFormat="1" ht="14.45"/>
    <row r="664" customFormat="1" ht="14.45"/>
    <row r="665" customFormat="1" ht="14.45"/>
    <row r="666" customFormat="1" ht="14.45"/>
    <row r="667" customFormat="1" ht="14.45"/>
    <row r="668" customFormat="1" ht="14.45"/>
    <row r="669" customFormat="1" ht="14.45"/>
    <row r="670" customFormat="1" ht="14.45"/>
    <row r="671" customFormat="1" ht="14.45"/>
    <row r="672" customFormat="1" ht="14.45"/>
    <row r="673" customFormat="1" ht="14.45"/>
    <row r="674" customFormat="1" ht="14.45"/>
    <row r="675" customFormat="1" ht="14.45"/>
    <row r="676" customFormat="1" ht="14.45"/>
    <row r="677" customFormat="1" ht="14.45"/>
    <row r="678" customFormat="1" ht="14.45"/>
    <row r="679" customFormat="1" ht="14.45"/>
    <row r="680" customFormat="1" ht="14.45"/>
    <row r="681" customFormat="1" ht="14.45"/>
    <row r="682" customFormat="1" ht="14.45"/>
    <row r="683" customFormat="1" ht="14.45"/>
    <row r="684" customFormat="1" ht="14.45"/>
    <row r="685" customFormat="1" ht="14.45"/>
    <row r="686" customFormat="1" ht="14.45"/>
    <row r="687" customFormat="1" ht="14.45"/>
    <row r="688" customFormat="1" ht="14.45"/>
    <row r="689" customFormat="1" ht="14.45"/>
    <row r="690" customFormat="1" ht="14.45"/>
    <row r="691" customFormat="1" ht="14.45"/>
    <row r="692" customFormat="1" ht="14.45"/>
    <row r="693" customFormat="1" ht="14.45"/>
    <row r="694" customFormat="1" ht="14.45"/>
    <row r="695" customFormat="1" ht="14.45"/>
    <row r="696" customFormat="1" ht="14.45"/>
    <row r="697" customFormat="1" ht="14.45"/>
    <row r="698" customFormat="1" ht="14.45"/>
    <row r="699" customFormat="1" ht="14.45"/>
    <row r="700" customFormat="1" ht="14.45"/>
    <row r="701" customFormat="1" ht="14.45"/>
    <row r="702" customFormat="1" ht="14.45"/>
    <row r="703" customFormat="1" ht="14.45"/>
    <row r="704" customFormat="1" ht="14.45"/>
    <row r="705" customFormat="1" ht="14.45"/>
    <row r="706" customFormat="1" ht="14.45"/>
    <row r="707" customFormat="1" ht="14.45"/>
    <row r="708" customFormat="1" ht="14.45"/>
    <row r="709" customFormat="1" ht="14.45"/>
    <row r="710" customFormat="1" ht="14.45"/>
    <row r="711" customFormat="1" ht="14.45"/>
    <row r="712" customFormat="1" ht="14.45"/>
    <row r="713" customFormat="1" ht="14.45"/>
    <row r="714" customFormat="1" ht="14.45"/>
    <row r="715" customFormat="1" ht="14.45"/>
    <row r="716" customFormat="1" ht="14.45"/>
    <row r="717" customFormat="1" ht="14.45"/>
    <row r="718" customFormat="1" ht="14.45"/>
    <row r="719" customFormat="1" ht="14.45"/>
    <row r="720" customFormat="1" ht="14.45"/>
    <row r="721" customFormat="1" ht="14.45"/>
  </sheetData>
  <sheetProtection algorithmName="SHA-512" hashValue="avr/AVzgvV1na3HmFdAzrGcTrOVafYoBMJL7J4hma9dU8Wc8UJEEcfO/Lx+k4WKyG1GgPv1zomX2jBwP7QtIog==" saltValue="zyEmvz4GO1AbfDzj1n7Hlw==" spinCount="100000" sheet="1" objects="1" scenarios="1"/>
  <conditionalFormatting sqref="C36:C37">
    <cfRule type="cellIs" dxfId="67" priority="5" operator="equal">
      <formula>"Does Not Meet"</formula>
    </cfRule>
    <cfRule type="cellIs" dxfId="66" priority="6" operator="equal">
      <formula>"Highly Developed"</formula>
    </cfRule>
    <cfRule type="cellIs" dxfId="65" priority="7" operator="equal">
      <formula>"Developed"</formula>
    </cfRule>
    <cfRule type="cellIs" dxfId="64" priority="8" operator="equal">
      <formula>"Emerging"</formula>
    </cfRule>
    <cfRule type="cellIs" dxfId="63" priority="9" operator="equal">
      <formula>"Initial"</formula>
    </cfRule>
  </conditionalFormatting>
  <conditionalFormatting sqref="C38">
    <cfRule type="cellIs" dxfId="62" priority="3" operator="equal">
      <formula>"Does Not Meet"</formula>
    </cfRule>
    <cfRule type="cellIs" dxfId="61" priority="4" operator="equal">
      <formula>"Meets"</formula>
    </cfRule>
  </conditionalFormatting>
  <conditionalFormatting sqref="F40">
    <cfRule type="cellIs" dxfId="60" priority="1" operator="equal">
      <formula>"Does Not Meet"</formula>
    </cfRule>
    <cfRule type="cellIs" dxfId="59" priority="2" operator="equal">
      <formula>"Meets"</formula>
    </cfRule>
  </conditionalFormatting>
  <conditionalFormatting sqref="H15">
    <cfRule type="cellIs" dxfId="58" priority="14" operator="equal">
      <formula>"Direct Instruction (Synchronous Only)"</formula>
    </cfRule>
  </conditionalFormatting>
  <conditionalFormatting sqref="H15:H31">
    <cfRule type="expression" dxfId="57" priority="15">
      <formula>$H$15="Direct Instruction (Synchronous Only)"</formula>
    </cfRule>
  </conditionalFormatting>
  <conditionalFormatting sqref="K8">
    <cfRule type="cellIs" dxfId="56" priority="16" operator="equal">
      <formula>"One or more requirements are not met."</formula>
    </cfRule>
    <cfRule type="cellIs" dxfId="55" priority="17" operator="equal">
      <formula>"Communication Plan requirements are met."</formula>
    </cfRule>
  </conditionalFormatting>
  <conditionalFormatting sqref="K16:K31">
    <cfRule type="cellIs" dxfId="54" priority="12" operator="equal">
      <formula>"Does Not Meet"</formula>
    </cfRule>
    <cfRule type="cellIs" dxfId="53" priority="13" operator="equal">
      <formula>"Meets"</formula>
    </cfRule>
  </conditionalFormatting>
  <conditionalFormatting sqref="K33">
    <cfRule type="cellIs" dxfId="52" priority="10" operator="equal">
      <formula>"Does Not Meet"</formula>
    </cfRule>
    <cfRule type="cellIs" dxfId="51" priority="11" operator="equal">
      <formula>"Meets"</formula>
    </cfRule>
  </conditionalFormatting>
  <dataValidations count="9">
    <dataValidation type="list" allowBlank="1" showInputMessage="1" showErrorMessage="1" promptTitle="Plan includes" prompt="A single Canvas page posted in Orientation, Introduction, Syllabus, or similar module." sqref="A9" xr:uid="{C3AFA838-6A7C-456F-A0E2-5669FA40A5AC}">
      <formula1>"Yes, No"</formula1>
    </dataValidation>
    <dataValidation type="list" allowBlank="1" showInputMessage="1" showErrorMessage="1" promptTitle="Posted office hours include:" prompt="Day, time, and modality (including descriptive link text)" sqref="D9" xr:uid="{9422F3C4-C500-454F-A790-BC006218CCCC}">
      <formula1>"Yes, No"</formula1>
    </dataValidation>
    <dataValidation type="list" allowBlank="1" showInputMessage="1" showErrorMessage="1" sqref="D3" xr:uid="{C1919E87-26AA-4B31-A665-93C6E5BA85B3}">
      <formula1>"ONLINE - Asynchronous, ONLINE - Synchronous"</formula1>
    </dataValidation>
    <dataValidation type="list" allowBlank="1" showInputMessage="1" showErrorMessage="1" sqref="B9:C9 E9:I9 B16:H31" xr:uid="{8E555BDB-909D-4504-A41E-0BE374A87BB1}">
      <formula1>"Yes, No"</formula1>
    </dataValidation>
    <dataValidation allowBlank="1" showInputMessage="1" showErrorMessage="1" prompt="A regular day and time for synchronous instructional support is scheduled for the course." sqref="K7" xr:uid="{7B77CF92-3C92-4110-8DFA-740FF9CD0F10}"/>
    <dataValidation allowBlank="1" showInputMessage="1" showErrorMessage="1" prompt="The scheduled instructional support is explicitly identified as synchronous and clearly communicated. Students can easily find the day, time, modality, and academic purpose in the syllabus, communication plan, and/or reinforced during the term." sqref="L7" xr:uid="{26D5B40C-58F1-433B-8A5D-380B9E716076}"/>
    <dataValidation allowBlank="1" showInputMessage="1" showErrorMessage="1" promptTitle="Enter Course and Section" prompt="Example: CHEM 150-70" sqref="A3" xr:uid="{768F4773-217F-4582-BAD5-3D6DD929193B}"/>
    <dataValidation type="list" allowBlank="1" showInputMessage="1" showErrorMessage="1" sqref="C3" xr:uid="{14E45D2E-2585-4F4F-8C4E-9BFF2F9CB060}">
      <formula1>"2026, 2027, 2028, 2029, 2030"</formula1>
    </dataValidation>
    <dataValidation type="list" allowBlank="1" showInputMessage="1" showErrorMessage="1" sqref="B3" xr:uid="{E0CF9729-C35C-46C7-84C0-0D1A6050FA6D}">
      <formula1>"Spring, Fall, Summer"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35EAC-C39D-494E-8F1E-B9ECF79ABF19}">
  <sheetPr>
    <pageSetUpPr autoPageBreaks="0"/>
  </sheetPr>
  <dimension ref="A1:U721"/>
  <sheetViews>
    <sheetView showGridLines="0" zoomScaleNormal="100" workbookViewId="0">
      <selection activeCell="A3" sqref="A3"/>
    </sheetView>
  </sheetViews>
  <sheetFormatPr defaultColWidth="9.140625" defaultRowHeight="13.9"/>
  <cols>
    <col min="1" max="1" width="21.7109375" style="3" customWidth="1"/>
    <col min="2" max="3" width="24.42578125" style="3" customWidth="1"/>
    <col min="4" max="4" width="25.85546875" style="3" customWidth="1"/>
    <col min="5" max="5" width="26" style="3" customWidth="1"/>
    <col min="6" max="6" width="31" style="3" customWidth="1"/>
    <col min="7" max="7" width="22.7109375" style="3" customWidth="1"/>
    <col min="8" max="8" width="19.85546875" style="3" customWidth="1"/>
    <col min="9" max="9" width="17.7109375" style="3" customWidth="1"/>
    <col min="10" max="10" width="22.7109375" style="3" customWidth="1"/>
    <col min="11" max="11" width="23.85546875" style="3" customWidth="1"/>
    <col min="12" max="12" width="28" style="3" customWidth="1"/>
    <col min="13" max="13" width="9.140625" style="3"/>
    <col min="14" max="14" width="20.28515625" style="3" customWidth="1"/>
    <col min="15" max="15" width="23.28515625" style="3" customWidth="1"/>
    <col min="16" max="16" width="10.7109375" style="3" customWidth="1"/>
    <col min="17" max="16384" width="9.140625" style="3"/>
  </cols>
  <sheetData>
    <row r="1" spans="1:21" ht="18">
      <c r="A1" s="2" t="s">
        <v>7</v>
      </c>
      <c r="B1"/>
      <c r="C1"/>
      <c r="G1" s="4"/>
      <c r="H1" s="5"/>
      <c r="N1"/>
      <c r="O1"/>
    </row>
    <row r="2" spans="1:21" ht="14.45">
      <c r="A2" s="6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7" t="s">
        <v>13</v>
      </c>
      <c r="H2" s="8"/>
      <c r="I2" s="9"/>
      <c r="N2"/>
      <c r="O2"/>
    </row>
    <row r="3" spans="1:21" ht="14.45">
      <c r="A3" s="1"/>
      <c r="B3" s="1"/>
      <c r="C3" s="1"/>
      <c r="D3" s="1"/>
      <c r="E3" s="1"/>
      <c r="F3" s="10" t="str">
        <f>IF(E3="", "", IF(E3&gt;=12, "1 or more activities per week", "2 or more activities per week"))</f>
        <v/>
      </c>
      <c r="G3" s="11"/>
      <c r="H3" s="8"/>
      <c r="N3"/>
      <c r="O3"/>
    </row>
    <row r="4" spans="1:21" ht="14.45" customHeight="1">
      <c r="A4"/>
      <c r="B4"/>
      <c r="C4"/>
      <c r="D4"/>
      <c r="E4"/>
      <c r="F4" s="10"/>
      <c r="G4" s="11"/>
      <c r="H4" s="8"/>
      <c r="N4"/>
      <c r="O4"/>
    </row>
    <row r="5" spans="1:21" ht="14.45">
      <c r="N5"/>
      <c r="O5"/>
    </row>
    <row r="6" spans="1:21" ht="18" customHeight="1">
      <c r="A6" s="2" t="s">
        <v>15</v>
      </c>
      <c r="D6" s="12"/>
      <c r="E6" s="12"/>
      <c r="F6" s="12"/>
      <c r="K6"/>
      <c r="L6"/>
      <c r="N6"/>
      <c r="O6"/>
    </row>
    <row r="7" spans="1:21" ht="13.15" customHeight="1">
      <c r="A7" s="13" t="s">
        <v>16</v>
      </c>
      <c r="D7" s="12"/>
      <c r="E7" s="12"/>
      <c r="F7" s="12"/>
      <c r="K7" s="14"/>
      <c r="L7" s="14"/>
      <c r="N7"/>
      <c r="O7"/>
    </row>
    <row r="8" spans="1:21" ht="45" customHeight="1">
      <c r="A8" s="7" t="s">
        <v>17</v>
      </c>
      <c r="B8" s="7" t="s">
        <v>18</v>
      </c>
      <c r="C8" s="7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K8" s="15"/>
      <c r="N8"/>
      <c r="O8"/>
    </row>
    <row r="9" spans="1:21" ht="14.45">
      <c r="A9" s="1"/>
      <c r="B9" s="1"/>
      <c r="C9" s="1"/>
      <c r="D9" s="1"/>
      <c r="E9" s="1"/>
      <c r="F9" s="1"/>
      <c r="G9" s="1"/>
      <c r="H9" s="1"/>
      <c r="I9" s="1"/>
      <c r="N9"/>
      <c r="O9"/>
    </row>
    <row r="10" spans="1:21" ht="46.9" customHeight="1">
      <c r="A10" s="16" t="str">
        <f>IF(A9="","",IF(A9="No","Each online course must include a communication plan.",""))</f>
        <v/>
      </c>
      <c r="N10"/>
      <c r="O10"/>
    </row>
    <row r="11" spans="1:21" ht="18">
      <c r="A11" s="2" t="s">
        <v>26</v>
      </c>
      <c r="N11"/>
      <c r="O11"/>
    </row>
    <row r="12" spans="1:21" ht="14.45">
      <c r="A12" s="13" t="s">
        <v>27</v>
      </c>
      <c r="N12"/>
      <c r="O12"/>
    </row>
    <row r="13" spans="1:21">
      <c r="A13" s="17" t="s">
        <v>28</v>
      </c>
    </row>
    <row r="14" spans="1:21" ht="14.45">
      <c r="A14" s="13" t="s">
        <v>29</v>
      </c>
      <c r="B14" s="13"/>
      <c r="C14" s="13"/>
      <c r="R14"/>
      <c r="S14"/>
      <c r="T14"/>
      <c r="U14"/>
    </row>
    <row r="15" spans="1:21" ht="57.6">
      <c r="A15" s="29" t="s">
        <v>30</v>
      </c>
      <c r="B15" s="29" t="s">
        <v>31</v>
      </c>
      <c r="C15" s="29" t="s">
        <v>32</v>
      </c>
      <c r="D15" s="29" t="s">
        <v>24</v>
      </c>
      <c r="E15" s="29" t="s">
        <v>33</v>
      </c>
      <c r="F15" s="29" t="s">
        <v>34</v>
      </c>
      <c r="G15" s="29" t="s">
        <v>35</v>
      </c>
      <c r="H15" s="30" t="str">
        <f>IF($D$3="ONLINE - Synchronous","Direct Instruction (Synchronous Only)","")</f>
        <v/>
      </c>
      <c r="J15" s="37" t="s">
        <v>36</v>
      </c>
      <c r="K15" s="28" t="s">
        <v>37</v>
      </c>
      <c r="R15"/>
      <c r="S15"/>
      <c r="T15"/>
      <c r="U15"/>
    </row>
    <row r="16" spans="1:21" ht="28.15" customHeight="1">
      <c r="A16" s="31">
        <v>1</v>
      </c>
      <c r="B16" s="32"/>
      <c r="C16" s="32"/>
      <c r="D16" s="32"/>
      <c r="E16" s="32"/>
      <c r="F16" s="32"/>
      <c r="G16" s="32"/>
      <c r="H16" s="34"/>
      <c r="J16" s="36" t="str">
        <f>IF(COUNTBLANK(B16:H16)=7,"",(COUNTIF(B16:H16,"Yes")))</f>
        <v/>
      </c>
      <c r="K16" s="25" t="str">
        <f>IF($E$3="","",
   IF(J16="","",
      IF($E$3&lt;12,
         IF(J16&gt;=2,"Meets","Does Not Meet"),
         IF(J16&gt;=1,"Meets","Does Not Meet")
      )
   )
)</f>
        <v/>
      </c>
      <c r="R16"/>
      <c r="S16"/>
      <c r="T16"/>
      <c r="U16"/>
    </row>
    <row r="17" spans="1:21" ht="28.15" customHeight="1">
      <c r="A17" s="25">
        <v>2</v>
      </c>
      <c r="B17" s="32"/>
      <c r="C17" s="32"/>
      <c r="D17" s="32"/>
      <c r="E17" s="32"/>
      <c r="F17" s="32"/>
      <c r="G17" s="32"/>
      <c r="H17" s="35"/>
      <c r="J17" s="36" t="str">
        <f t="shared" ref="J17:J31" si="0">IF(COUNTBLANK(B17:H17)=7,"",(COUNTIF(B17:H17,"Yes")))</f>
        <v/>
      </c>
      <c r="K17" s="25" t="str">
        <f>IF($E$3="","",
   IF(J16="","",
      IF($E$3&lt;12,
         IF(J16&gt;=2,"Meets","Does Not Meet"),
         IF(J16&gt;=1,"Meets","Does Not Meet")
      )
   )
)</f>
        <v/>
      </c>
      <c r="R17"/>
      <c r="S17"/>
      <c r="T17"/>
      <c r="U17"/>
    </row>
    <row r="18" spans="1:21" ht="28.15" customHeight="1">
      <c r="A18" s="25">
        <v>3</v>
      </c>
      <c r="B18" s="32"/>
      <c r="C18" s="32"/>
      <c r="D18" s="32"/>
      <c r="E18" s="32"/>
      <c r="F18" s="32"/>
      <c r="G18" s="32"/>
      <c r="H18" s="35"/>
      <c r="J18" s="36" t="str">
        <f t="shared" si="0"/>
        <v/>
      </c>
      <c r="K18" s="25" t="str">
        <f>IF($E$3="","",
   IF(J16="","",
      IF($E$3&lt;12,
         IF(J16&gt;=2,"Meets","Does Not Meet"),
         IF(J16&gt;=1,"Meets","Does Not Meet")
      )
   )
)</f>
        <v/>
      </c>
      <c r="R18"/>
      <c r="S18"/>
      <c r="T18"/>
      <c r="U18"/>
    </row>
    <row r="19" spans="1:21" ht="28.15" customHeight="1">
      <c r="A19" s="25">
        <v>4</v>
      </c>
      <c r="B19" s="32"/>
      <c r="C19" s="32"/>
      <c r="D19" s="32"/>
      <c r="E19" s="32"/>
      <c r="F19" s="32"/>
      <c r="G19" s="32"/>
      <c r="H19" s="35"/>
      <c r="J19" s="36" t="str">
        <f t="shared" si="0"/>
        <v/>
      </c>
      <c r="K19" s="25" t="str">
        <f t="shared" ref="K19:K31" si="1">IF(J19="","",(IF($E$3&lt;12,IF(J19&gt;=2,"Meets","Does Not Meet"),IF(J19&gt;=1,"Meets","Does Not Meet"))))</f>
        <v/>
      </c>
      <c r="R19"/>
      <c r="S19"/>
      <c r="T19"/>
      <c r="U19"/>
    </row>
    <row r="20" spans="1:21" s="18" customFormat="1" ht="28.15" customHeight="1">
      <c r="A20" s="25">
        <v>5</v>
      </c>
      <c r="B20" s="32"/>
      <c r="C20" s="32"/>
      <c r="D20" s="32"/>
      <c r="E20" s="32"/>
      <c r="F20" s="32"/>
      <c r="G20" s="32"/>
      <c r="H20" s="35"/>
      <c r="J20" s="36" t="str">
        <f t="shared" si="0"/>
        <v/>
      </c>
      <c r="K20" s="25" t="str">
        <f t="shared" si="1"/>
        <v/>
      </c>
      <c r="M20" s="19"/>
      <c r="R20"/>
      <c r="S20"/>
      <c r="T20"/>
      <c r="U20"/>
    </row>
    <row r="21" spans="1:21" ht="28.15" customHeight="1">
      <c r="A21" s="25">
        <v>6</v>
      </c>
      <c r="B21" s="32"/>
      <c r="C21" s="32"/>
      <c r="D21" s="32"/>
      <c r="E21" s="32"/>
      <c r="F21" s="32"/>
      <c r="G21" s="32"/>
      <c r="H21" s="35"/>
      <c r="J21" s="36" t="str">
        <f t="shared" si="0"/>
        <v/>
      </c>
      <c r="K21" s="25" t="str">
        <f t="shared" si="1"/>
        <v/>
      </c>
      <c r="M21" s="20"/>
      <c r="R21"/>
      <c r="S21"/>
      <c r="T21"/>
      <c r="U21"/>
    </row>
    <row r="22" spans="1:21" ht="28.15" customHeight="1">
      <c r="A22" s="25">
        <v>7</v>
      </c>
      <c r="B22" s="32"/>
      <c r="C22" s="32"/>
      <c r="D22" s="32"/>
      <c r="E22" s="32"/>
      <c r="F22" s="32"/>
      <c r="G22" s="32"/>
      <c r="H22" s="35"/>
      <c r="J22" s="36" t="str">
        <f t="shared" si="0"/>
        <v/>
      </c>
      <c r="K22" s="25" t="str">
        <f t="shared" si="1"/>
        <v/>
      </c>
      <c r="M22" s="20"/>
      <c r="R22"/>
      <c r="S22"/>
      <c r="T22"/>
      <c r="U22"/>
    </row>
    <row r="23" spans="1:21" ht="28.15" customHeight="1">
      <c r="A23" s="25">
        <v>8</v>
      </c>
      <c r="B23" s="32"/>
      <c r="C23" s="33"/>
      <c r="D23" s="32"/>
      <c r="E23" s="32"/>
      <c r="F23" s="32"/>
      <c r="G23" s="32"/>
      <c r="H23" s="35"/>
      <c r="J23" s="36" t="str">
        <f t="shared" si="0"/>
        <v/>
      </c>
      <c r="K23" s="25" t="str">
        <f t="shared" si="1"/>
        <v/>
      </c>
      <c r="M23" s="20"/>
      <c r="R23"/>
      <c r="S23"/>
      <c r="T23"/>
      <c r="U23"/>
    </row>
    <row r="24" spans="1:21" ht="28.15" customHeight="1">
      <c r="A24" s="25">
        <v>9</v>
      </c>
      <c r="B24" s="32"/>
      <c r="C24" s="33"/>
      <c r="D24" s="32"/>
      <c r="E24" s="32"/>
      <c r="F24" s="32"/>
      <c r="G24" s="32"/>
      <c r="H24" s="35"/>
      <c r="J24" s="36" t="str">
        <f t="shared" si="0"/>
        <v/>
      </c>
      <c r="K24" s="25" t="str">
        <f t="shared" si="1"/>
        <v/>
      </c>
      <c r="M24" s="20"/>
      <c r="R24"/>
      <c r="S24"/>
      <c r="T24"/>
      <c r="U24"/>
    </row>
    <row r="25" spans="1:21" ht="28.15" customHeight="1">
      <c r="A25" s="25">
        <v>10</v>
      </c>
      <c r="B25" s="32"/>
      <c r="C25" s="33"/>
      <c r="D25" s="32"/>
      <c r="E25" s="32"/>
      <c r="F25" s="32"/>
      <c r="G25" s="32"/>
      <c r="H25" s="35"/>
      <c r="J25" s="36" t="str">
        <f t="shared" si="0"/>
        <v/>
      </c>
      <c r="K25" s="25" t="str">
        <f t="shared" si="1"/>
        <v/>
      </c>
      <c r="M25" s="20"/>
      <c r="R25"/>
      <c r="S25"/>
      <c r="T25"/>
      <c r="U25"/>
    </row>
    <row r="26" spans="1:21" ht="28.15" customHeight="1">
      <c r="A26" s="25">
        <v>11</v>
      </c>
      <c r="B26" s="32"/>
      <c r="C26" s="33"/>
      <c r="D26" s="32"/>
      <c r="E26" s="32"/>
      <c r="F26" s="32"/>
      <c r="G26" s="32"/>
      <c r="H26" s="35"/>
      <c r="J26" s="36" t="str">
        <f t="shared" si="0"/>
        <v/>
      </c>
      <c r="K26" s="25" t="str">
        <f t="shared" si="1"/>
        <v/>
      </c>
      <c r="M26" s="20"/>
      <c r="R26"/>
      <c r="S26"/>
      <c r="T26"/>
      <c r="U26"/>
    </row>
    <row r="27" spans="1:21" ht="28.15" customHeight="1">
      <c r="A27" s="25">
        <v>12</v>
      </c>
      <c r="B27" s="32"/>
      <c r="C27" s="33"/>
      <c r="D27" s="32"/>
      <c r="E27" s="32"/>
      <c r="F27" s="32"/>
      <c r="G27" s="32"/>
      <c r="H27" s="35"/>
      <c r="J27" s="36" t="str">
        <f t="shared" si="0"/>
        <v/>
      </c>
      <c r="K27" s="25" t="str">
        <f t="shared" si="1"/>
        <v/>
      </c>
      <c r="M27" s="20"/>
      <c r="R27"/>
      <c r="S27"/>
      <c r="T27"/>
      <c r="U27"/>
    </row>
    <row r="28" spans="1:21" ht="28.15" customHeight="1">
      <c r="A28" s="25">
        <v>13</v>
      </c>
      <c r="B28" s="32"/>
      <c r="C28" s="33"/>
      <c r="D28" s="32"/>
      <c r="E28" s="32"/>
      <c r="F28" s="32"/>
      <c r="G28" s="32"/>
      <c r="H28" s="35"/>
      <c r="J28" s="36" t="str">
        <f t="shared" si="0"/>
        <v/>
      </c>
      <c r="K28" s="25" t="str">
        <f t="shared" si="1"/>
        <v/>
      </c>
      <c r="M28" s="20"/>
      <c r="R28"/>
      <c r="S28"/>
      <c r="T28"/>
      <c r="U28"/>
    </row>
    <row r="29" spans="1:21" ht="28.15" customHeight="1">
      <c r="A29" s="25">
        <v>14</v>
      </c>
      <c r="B29" s="32"/>
      <c r="C29" s="33"/>
      <c r="D29" s="32"/>
      <c r="E29" s="32"/>
      <c r="F29" s="32"/>
      <c r="G29" s="32"/>
      <c r="H29" s="35"/>
      <c r="J29" s="36" t="str">
        <f t="shared" si="0"/>
        <v/>
      </c>
      <c r="K29" s="25" t="str">
        <f t="shared" si="1"/>
        <v/>
      </c>
      <c r="M29" s="20"/>
      <c r="R29"/>
      <c r="S29"/>
      <c r="T29"/>
      <c r="U29"/>
    </row>
    <row r="30" spans="1:21" ht="28.15" customHeight="1">
      <c r="A30" s="25">
        <v>15</v>
      </c>
      <c r="B30" s="32"/>
      <c r="C30" s="33"/>
      <c r="D30" s="32"/>
      <c r="E30" s="32"/>
      <c r="F30" s="32"/>
      <c r="G30" s="32"/>
      <c r="H30" s="35"/>
      <c r="J30" s="36" t="str">
        <f t="shared" si="0"/>
        <v/>
      </c>
      <c r="K30" s="25" t="str">
        <f t="shared" si="1"/>
        <v/>
      </c>
      <c r="M30" s="20"/>
      <c r="R30"/>
      <c r="S30"/>
      <c r="T30"/>
      <c r="U30"/>
    </row>
    <row r="31" spans="1:21" ht="28.15" customHeight="1">
      <c r="A31" s="25">
        <v>16</v>
      </c>
      <c r="B31" s="32"/>
      <c r="C31" s="33"/>
      <c r="D31" s="32"/>
      <c r="E31" s="32"/>
      <c r="F31" s="32"/>
      <c r="G31" s="32"/>
      <c r="H31" s="35"/>
      <c r="J31" s="36" t="str">
        <f t="shared" si="0"/>
        <v/>
      </c>
      <c r="K31" s="25" t="str">
        <f t="shared" si="1"/>
        <v/>
      </c>
      <c r="M31" s="20"/>
      <c r="R31"/>
      <c r="S31"/>
      <c r="T31"/>
      <c r="U31"/>
    </row>
    <row r="32" spans="1:21" ht="24.6" customHeight="1">
      <c r="A32"/>
      <c r="B32"/>
      <c r="C32"/>
      <c r="D32"/>
      <c r="E32"/>
      <c r="F32"/>
      <c r="G32"/>
      <c r="H32"/>
      <c r="M32" s="20"/>
      <c r="R32"/>
      <c r="S32"/>
      <c r="T32"/>
      <c r="U32"/>
    </row>
    <row r="33" spans="1:21" ht="22.9" customHeight="1">
      <c r="C33" s="27"/>
      <c r="D33" s="27"/>
      <c r="E33" s="20"/>
      <c r="F33" s="20"/>
      <c r="G33" s="20"/>
      <c r="H33" s="20"/>
      <c r="J33" s="45" t="s">
        <v>38</v>
      </c>
      <c r="K33" s="24" t="str" cm="1">
        <f t="array" ref="K33">IF(
  SUMPRODUCT(--(LEN(TRIM(K16:K31))&gt;0))=0,
  "",
  IF(COUNTIF(K16:K31,"Does Not Meet")&gt;0,"Does Not Meet","Meets")
)</f>
        <v/>
      </c>
      <c r="M33" s="20"/>
      <c r="R33"/>
      <c r="S33"/>
      <c r="T33"/>
      <c r="U33"/>
    </row>
    <row r="34" spans="1:21" ht="22.15" customHeight="1">
      <c r="C34" s="26"/>
      <c r="D34" s="26"/>
      <c r="E34" s="23"/>
      <c r="F34" s="20"/>
      <c r="G34" s="22"/>
      <c r="H34" s="20"/>
      <c r="M34" s="20"/>
      <c r="R34"/>
      <c r="S34"/>
      <c r="T34"/>
      <c r="U34"/>
    </row>
    <row r="35" spans="1:21" ht="19.899999999999999" customHeight="1">
      <c r="A35" s="42" t="s">
        <v>39</v>
      </c>
      <c r="B35" s="42" t="s">
        <v>40</v>
      </c>
      <c r="C35" s="42" t="s">
        <v>41</v>
      </c>
      <c r="E35" s="47" t="s">
        <v>42</v>
      </c>
      <c r="F35" s="47" t="s">
        <v>43</v>
      </c>
      <c r="G35"/>
      <c r="H35" s="20"/>
      <c r="I35" s="20"/>
      <c r="J35" s="20"/>
      <c r="K35" s="20"/>
      <c r="L35" s="20"/>
      <c r="M35" s="20"/>
      <c r="N35" s="20"/>
    </row>
    <row r="36" spans="1:21" ht="19.899999999999999" customHeight="1">
      <c r="A36" s="43" t="s">
        <v>44</v>
      </c>
      <c r="B36" s="44" t="str" cm="1">
        <f t="array" ref="B36">IFERROR(
  SUMPRODUCT(--(
    ((C16:C31="Yes")+(D16:D31="Yes")+(E16:E31="Yes")+(F16:F31="Yes")+(H16:H31="Yes")&gt;0)
  )) /
  SUMPRODUCT(--(
    ((C16:C31&lt;&gt;"")+(D16:D31&lt;&gt;"")+(E16:E31&lt;&gt;"")+(F16:F31&lt;&gt;"")+(H16:H31&lt;&gt;"")&gt;0)
  )),
  ""
)</f>
        <v/>
      </c>
      <c r="C36" s="37" t="str">
        <f>IF(B36="","",
   IF(B36&gt;=0.9,
      "Highly Developed",
      IF(B36&gt;=0.75,
         "Developed",
         IF(B36&gt;=0.5,
            "Emerging",
            "Initial"
         )
      )
   )
)</f>
        <v/>
      </c>
      <c r="E36" s="48" t="s">
        <v>45</v>
      </c>
      <c r="F36" s="36" t="str">
        <f>IF(
  D3="ONLINE - Asynchronous",
  "",
  IF(COUNTIF(H16:H31,"Yes")&gt;0,"Yes","No")
)</f>
        <v>No</v>
      </c>
      <c r="G36" s="20"/>
      <c r="H36" s="20"/>
      <c r="I36" s="20"/>
      <c r="J36" s="20"/>
      <c r="K36" s="20"/>
      <c r="L36" s="20"/>
      <c r="M36" s="20"/>
      <c r="N36" s="20"/>
    </row>
    <row r="37" spans="1:21" ht="19.899999999999999" customHeight="1">
      <c r="A37" s="43" t="s">
        <v>46</v>
      </c>
      <c r="B37" s="44" t="str" cm="1">
        <f t="array" ref="B37">IF(SUMPRODUCT(--(((F16:F31&lt;&gt;"")+(G16:G31&lt;&gt;""))&gt;0))=0,"",
SUMPRODUCT(--(((F16:F31="Yes")+(G16:G31="Yes"))&gt;0)) /
SUMPRODUCT(--(((F16:F31&lt;&gt;"")+(G16:G31&lt;&gt;""))&gt;0)))</f>
        <v/>
      </c>
      <c r="C37" s="37" t="str">
        <f>IF(B37="","",
   IF(
      AND(
         COUNTIF(F16:F31,"Yes")=0,
         COUNTIF(G16:G31,"Yes")=0
      ),
      "Does Not Meet",
      IF(
         B37&gt;=0.9,
         "Highly Developed",
         IF(
            B37&gt;=0.75,
            "Developed",
            IF(
               B37&gt;=0.5,
               "Emerging",
               "Initial"
            )
         )
      )
   )
)</f>
        <v/>
      </c>
      <c r="E37" s="48" t="s">
        <v>47</v>
      </c>
      <c r="F37" s="36" t="str">
        <f>IF(COUNTIF(F16:F31,"Yes")&gt;0,"Yes","No")</f>
        <v>No</v>
      </c>
      <c r="G37" s="20"/>
      <c r="H37"/>
      <c r="I37" s="20"/>
      <c r="J37" s="20"/>
      <c r="K37" s="20"/>
      <c r="L37" s="20"/>
      <c r="M37" s="20"/>
      <c r="N37" s="20"/>
    </row>
    <row r="38" spans="1:21" customFormat="1" ht="19.899999999999999" customHeight="1">
      <c r="A38" s="43" t="s">
        <v>48</v>
      </c>
      <c r="B38" s="25"/>
      <c r="C38" s="24" t="str">
        <f>IF(OR(C36="",C37=""),
   "",
   IF(
      AND(
         C36&lt;&gt;"Does Not Meet",
         C37&lt;&gt;"Does Not Meet",
         K33="Meets"
      ),
      "Meets",
      "Does Not Meet"
   )
)</f>
        <v/>
      </c>
      <c r="D38" s="3"/>
      <c r="E38" s="48" t="s">
        <v>49</v>
      </c>
      <c r="F38" s="25" t="str">
        <f>IF(
  OR(
    COUNTIF(G16:G31,"Yes")&gt;0,
    COUNTIF(C16:C31,"Yes")&gt;0
  ),
  "Yes",
  "No"
)</f>
        <v>No</v>
      </c>
      <c r="H38" s="3"/>
    </row>
    <row r="39" spans="1:21" customFormat="1" ht="19.899999999999999" customHeight="1">
      <c r="A39" s="3"/>
      <c r="B39" s="3"/>
      <c r="C39" s="9"/>
      <c r="D39" s="3"/>
      <c r="E39" s="48" t="s">
        <v>50</v>
      </c>
      <c r="F39" s="25" t="str">
        <f>IF(COUNTIF(E16:E31,"Yes")&gt;0,"Yes","No")</f>
        <v>No</v>
      </c>
    </row>
    <row r="40" spans="1:21" customFormat="1" ht="19.899999999999999" customHeight="1">
      <c r="A40" s="3"/>
      <c r="B40" s="3"/>
      <c r="C40" s="9"/>
      <c r="D40" s="9"/>
      <c r="E40" s="48" t="s">
        <v>48</v>
      </c>
      <c r="F40" s="46" t="str" cm="1">
        <f t="array" ref="F40">IF(
  SUMPRODUCT(--(TRIM(F36:F39)="Yes"))&gt;=2,
  "Meets",
  "Does Not Meet"
)</f>
        <v>Does Not Meet</v>
      </c>
    </row>
    <row r="41" spans="1:21" customFormat="1" ht="14.45">
      <c r="A41" s="21" t="s">
        <v>51</v>
      </c>
      <c r="B41" s="3"/>
    </row>
    <row r="42" spans="1:21" customFormat="1" ht="14.45">
      <c r="A42" s="3"/>
      <c r="B42" s="3"/>
    </row>
    <row r="43" spans="1:21" customFormat="1" ht="14.45">
      <c r="A43" s="3"/>
      <c r="B43" s="3"/>
    </row>
    <row r="44" spans="1:21" customFormat="1" ht="14.45"/>
    <row r="45" spans="1:21" customFormat="1" ht="14.45"/>
    <row r="46" spans="1:21" customFormat="1" ht="14.45"/>
    <row r="47" spans="1:21" customFormat="1" ht="14.45"/>
    <row r="48" spans="1:21" customFormat="1" ht="14.45"/>
    <row r="49" customFormat="1" ht="14.45"/>
    <row r="50" customFormat="1" ht="14.45"/>
    <row r="51" customFormat="1" ht="14.45"/>
    <row r="52" customFormat="1" ht="14.45"/>
    <row r="53" customFormat="1" ht="14.45"/>
    <row r="54" customFormat="1" ht="14.45"/>
    <row r="55" customFormat="1" ht="14.45"/>
    <row r="56" customFormat="1" ht="14.45"/>
    <row r="57" customFormat="1" ht="14.45"/>
    <row r="58" customFormat="1" ht="14.45"/>
    <row r="59" customFormat="1" ht="14.45"/>
    <row r="60" customFormat="1" ht="14.45"/>
    <row r="61" customFormat="1" ht="14.45"/>
    <row r="62" customFormat="1" ht="14.45"/>
    <row r="63" customFormat="1" ht="14.45"/>
    <row r="64" customFormat="1" ht="14.45"/>
    <row r="65" customFormat="1" ht="14.45"/>
    <row r="66" customFormat="1" ht="14.45"/>
    <row r="67" customFormat="1" ht="14.45"/>
    <row r="68" customFormat="1" ht="14.45"/>
    <row r="69" customFormat="1" ht="14.45"/>
    <row r="70" customFormat="1" ht="14.45"/>
    <row r="71" customFormat="1" ht="14.45"/>
    <row r="72" customFormat="1" ht="14.45"/>
    <row r="73" customFormat="1" ht="14.45"/>
    <row r="74" customFormat="1" ht="14.45"/>
    <row r="75" customFormat="1" ht="14.45"/>
    <row r="76" customFormat="1" ht="14.45"/>
    <row r="77" customFormat="1" ht="14.45"/>
    <row r="78" customFormat="1" ht="14.45"/>
    <row r="79" customFormat="1" ht="14.45"/>
    <row r="80" customFormat="1" ht="14.45"/>
    <row r="81" customFormat="1" ht="14.45"/>
    <row r="82" customFormat="1" ht="14.45"/>
    <row r="83" customFormat="1" ht="14.45"/>
    <row r="84" customFormat="1" ht="14.45"/>
    <row r="85" customFormat="1" ht="14.45"/>
    <row r="86" customFormat="1" ht="14.45"/>
    <row r="87" customFormat="1" ht="14.45"/>
    <row r="88" customFormat="1" ht="14.45"/>
    <row r="89" customFormat="1" ht="14.45"/>
    <row r="90" customFormat="1" ht="14.45"/>
    <row r="91" customFormat="1" ht="14.45"/>
    <row r="92" customFormat="1" ht="14.45"/>
    <row r="93" customFormat="1" ht="14.45"/>
    <row r="94" customFormat="1" ht="14.45"/>
    <row r="95" customFormat="1" ht="14.45"/>
    <row r="96" customFormat="1" ht="14.45"/>
    <row r="97" customFormat="1" ht="14.45"/>
    <row r="98" customFormat="1" ht="14.45"/>
    <row r="99" customFormat="1" ht="14.45"/>
    <row r="100" customFormat="1" ht="14.45"/>
    <row r="101" customFormat="1" ht="14.45"/>
    <row r="102" customFormat="1" ht="14.45"/>
    <row r="103" customFormat="1" ht="14.45"/>
    <row r="104" customFormat="1" ht="14.45"/>
    <row r="105" customFormat="1" ht="14.45"/>
    <row r="106" customFormat="1" ht="14.45"/>
    <row r="107" customFormat="1" ht="14.45"/>
    <row r="108" customFormat="1" ht="14.45"/>
    <row r="109" customFormat="1" ht="14.45"/>
    <row r="110" customFormat="1" ht="14.45"/>
    <row r="111" customFormat="1" ht="14.45"/>
    <row r="112" customFormat="1" ht="14.45"/>
    <row r="113" customFormat="1" ht="14.45"/>
    <row r="114" customFormat="1" ht="14.45"/>
    <row r="115" customFormat="1" ht="14.45"/>
    <row r="116" customFormat="1" ht="14.45"/>
    <row r="117" customFormat="1" ht="14.45"/>
    <row r="118" customFormat="1" ht="14.45"/>
    <row r="119" customFormat="1" ht="14.45"/>
    <row r="120" customFormat="1" ht="14.45"/>
    <row r="121" customFormat="1" ht="14.45"/>
    <row r="122" customFormat="1" ht="14.45"/>
    <row r="123" customFormat="1" ht="14.45"/>
    <row r="124" customFormat="1" ht="14.45"/>
    <row r="125" customFormat="1" ht="14.45"/>
    <row r="126" customFormat="1" ht="14.45"/>
    <row r="127" customFormat="1" ht="14.45"/>
    <row r="128" customFormat="1" ht="14.45"/>
    <row r="129" customFormat="1" ht="14.45"/>
    <row r="130" customFormat="1" ht="14.45"/>
    <row r="131" customFormat="1" ht="14.45"/>
    <row r="132" customFormat="1" ht="14.45"/>
    <row r="133" customFormat="1" ht="14.45"/>
    <row r="134" customFormat="1" ht="14.45"/>
    <row r="135" customFormat="1" ht="14.45"/>
    <row r="136" customFormat="1" ht="14.45"/>
    <row r="137" customFormat="1" ht="14.45"/>
    <row r="138" customFormat="1" ht="14.45"/>
    <row r="139" customFormat="1" ht="14.45"/>
    <row r="140" customFormat="1" ht="14.45"/>
    <row r="141" customFormat="1" ht="14.45"/>
    <row r="142" customFormat="1" ht="14.45"/>
    <row r="143" customFormat="1" ht="14.45"/>
    <row r="144" customFormat="1" ht="14.45"/>
    <row r="145" customFormat="1" ht="14.45"/>
    <row r="146" customFormat="1" ht="14.45"/>
    <row r="147" customFormat="1" ht="14.45"/>
    <row r="148" customFormat="1" ht="14.45"/>
    <row r="149" customFormat="1" ht="14.45"/>
    <row r="150" customFormat="1" ht="14.45"/>
    <row r="151" customFormat="1" ht="14.45"/>
    <row r="152" customFormat="1" ht="14.45"/>
    <row r="153" customFormat="1" ht="14.45"/>
    <row r="154" customFormat="1" ht="14.45"/>
    <row r="155" customFormat="1" ht="14.45"/>
    <row r="156" customFormat="1" ht="14.45"/>
    <row r="157" customFormat="1" ht="14.45"/>
    <row r="158" customFormat="1" ht="14.45"/>
    <row r="159" customFormat="1" ht="14.45"/>
    <row r="160" customFormat="1" ht="14.45"/>
    <row r="161" customFormat="1" ht="14.45"/>
    <row r="162" customFormat="1" ht="14.45"/>
    <row r="163" customFormat="1" ht="14.45"/>
    <row r="164" customFormat="1" ht="14.45"/>
    <row r="165" customFormat="1" ht="14.45"/>
    <row r="166" customFormat="1" ht="14.45"/>
    <row r="167" customFormat="1" ht="14.45"/>
    <row r="168" customFormat="1" ht="14.45"/>
    <row r="169" customFormat="1" ht="14.45"/>
    <row r="170" customFormat="1" ht="14.45"/>
    <row r="171" customFormat="1" ht="14.45"/>
    <row r="172" customFormat="1" ht="14.45"/>
    <row r="173" customFormat="1" ht="14.45"/>
    <row r="174" customFormat="1" ht="14.45"/>
    <row r="175" customFormat="1" ht="14.45"/>
    <row r="176" customFormat="1" ht="14.45"/>
    <row r="177" customFormat="1" ht="14.45"/>
    <row r="178" customFormat="1" ht="14.45"/>
    <row r="179" customFormat="1" ht="14.45"/>
    <row r="180" customFormat="1" ht="14.45"/>
    <row r="181" customFormat="1" ht="14.45"/>
    <row r="182" customFormat="1" ht="14.45"/>
    <row r="183" customFormat="1" ht="14.45"/>
    <row r="184" customFormat="1" ht="14.45"/>
    <row r="185" customFormat="1" ht="14.45"/>
    <row r="186" customFormat="1" ht="14.45"/>
    <row r="187" customFormat="1" ht="14.45"/>
    <row r="188" customFormat="1" ht="14.45"/>
    <row r="189" customFormat="1" ht="14.45"/>
    <row r="190" customFormat="1" ht="14.45"/>
    <row r="191" customFormat="1" ht="14.45"/>
    <row r="192" customFormat="1" ht="14.45"/>
    <row r="193" customFormat="1" ht="14.45"/>
    <row r="194" customFormat="1" ht="14.45"/>
    <row r="195" customFormat="1" ht="14.45"/>
    <row r="196" customFormat="1" ht="14.45"/>
    <row r="197" customFormat="1" ht="14.45"/>
    <row r="198" customFormat="1" ht="14.45"/>
    <row r="199" customFormat="1" ht="14.45"/>
    <row r="200" customFormat="1" ht="14.45"/>
    <row r="201" customFormat="1" ht="14.45"/>
    <row r="202" customFormat="1" ht="14.45"/>
    <row r="203" customFormat="1" ht="14.45"/>
    <row r="204" customFormat="1" ht="14.45"/>
    <row r="205" customFormat="1" ht="14.45"/>
    <row r="206" customFormat="1" ht="14.45"/>
    <row r="207" customFormat="1" ht="14.45"/>
    <row r="208" customFormat="1" ht="14.45"/>
    <row r="209" customFormat="1" ht="14.45"/>
    <row r="210" customFormat="1" ht="14.45"/>
    <row r="211" customFormat="1" ht="14.45"/>
    <row r="212" customFormat="1" ht="14.45"/>
    <row r="213" customFormat="1" ht="14.45"/>
    <row r="214" customFormat="1" ht="14.45"/>
    <row r="215" customFormat="1" ht="14.45"/>
    <row r="216" customFormat="1" ht="14.45"/>
    <row r="217" customFormat="1" ht="14.45"/>
    <row r="218" customFormat="1" ht="14.45"/>
    <row r="219" customFormat="1" ht="14.45"/>
    <row r="220" customFormat="1" ht="14.45"/>
    <row r="221" customFormat="1" ht="14.45"/>
    <row r="222" customFormat="1" ht="14.45"/>
    <row r="223" customFormat="1" ht="14.45"/>
    <row r="224" customFormat="1" ht="14.45"/>
    <row r="225" customFormat="1" ht="14.45"/>
    <row r="226" customFormat="1" ht="14.45"/>
    <row r="227" customFormat="1" ht="14.45"/>
    <row r="228" customFormat="1" ht="14.45"/>
    <row r="229" customFormat="1" ht="14.45"/>
    <row r="230" customFormat="1" ht="14.45"/>
    <row r="231" customFormat="1" ht="14.45"/>
    <row r="232" customFormat="1" ht="14.45"/>
    <row r="233" customFormat="1" ht="14.45"/>
    <row r="234" customFormat="1" ht="14.45"/>
    <row r="235" customFormat="1" ht="14.45"/>
    <row r="236" customFormat="1" ht="14.45"/>
    <row r="237" customFormat="1" ht="14.45"/>
    <row r="238" customFormat="1" ht="14.45"/>
    <row r="239" customFormat="1" ht="14.45"/>
    <row r="240" customFormat="1" ht="14.45"/>
    <row r="241" customFormat="1" ht="14.45"/>
    <row r="242" customFormat="1" ht="14.45"/>
    <row r="243" customFormat="1" ht="14.45"/>
    <row r="244" customFormat="1" ht="14.45"/>
    <row r="245" customFormat="1" ht="14.45"/>
    <row r="246" customFormat="1" ht="14.45"/>
    <row r="247" customFormat="1" ht="14.45"/>
    <row r="248" customFormat="1" ht="14.45"/>
    <row r="249" customFormat="1" ht="14.45"/>
    <row r="250" customFormat="1" ht="14.45"/>
    <row r="251" customFormat="1" ht="14.45"/>
    <row r="252" customFormat="1" ht="14.45"/>
    <row r="253" customFormat="1" ht="14.45"/>
    <row r="254" customFormat="1" ht="14.45"/>
    <row r="255" customFormat="1" ht="14.45"/>
    <row r="256" customFormat="1" ht="14.45"/>
    <row r="257" customFormat="1" ht="14.45"/>
    <row r="258" customFormat="1" ht="14.45"/>
    <row r="259" customFormat="1" ht="14.45"/>
    <row r="260" customFormat="1" ht="14.45"/>
    <row r="261" customFormat="1" ht="14.45"/>
    <row r="262" customFormat="1" ht="14.45"/>
    <row r="263" customFormat="1" ht="14.45"/>
    <row r="264" customFormat="1" ht="14.45"/>
    <row r="265" customFormat="1" ht="14.45"/>
    <row r="266" customFormat="1" ht="14.45"/>
    <row r="267" customFormat="1" ht="14.45"/>
    <row r="268" customFormat="1" ht="14.45"/>
    <row r="269" customFormat="1" ht="14.45"/>
    <row r="270" customFormat="1" ht="14.45"/>
    <row r="271" customFormat="1" ht="14.45"/>
    <row r="272" customFormat="1" ht="14.45"/>
    <row r="273" customFormat="1" ht="14.45"/>
    <row r="274" customFormat="1" ht="14.45"/>
    <row r="275" customFormat="1" ht="14.45"/>
    <row r="276" customFormat="1" ht="14.45"/>
    <row r="277" customFormat="1" ht="14.45"/>
    <row r="278" customFormat="1" ht="14.45"/>
    <row r="279" customFormat="1" ht="14.45"/>
    <row r="280" customFormat="1" ht="14.45"/>
    <row r="281" customFormat="1" ht="14.45"/>
    <row r="282" customFormat="1" ht="14.45"/>
    <row r="283" customFormat="1" ht="14.45"/>
    <row r="284" customFormat="1" ht="14.45"/>
    <row r="285" customFormat="1" ht="14.45"/>
    <row r="286" customFormat="1" ht="14.45"/>
    <row r="287" customFormat="1" ht="14.45"/>
    <row r="288" customFormat="1" ht="14.45"/>
    <row r="289" customFormat="1" ht="14.45"/>
    <row r="290" customFormat="1" ht="14.45"/>
    <row r="291" customFormat="1" ht="14.45"/>
    <row r="292" customFormat="1" ht="14.45"/>
    <row r="293" customFormat="1" ht="14.45"/>
    <row r="294" customFormat="1" ht="14.45"/>
    <row r="295" customFormat="1" ht="14.45"/>
    <row r="296" customFormat="1" ht="14.45"/>
    <row r="297" customFormat="1" ht="14.45"/>
    <row r="298" customFormat="1" ht="14.45"/>
    <row r="299" customFormat="1" ht="14.45"/>
    <row r="300" customFormat="1" ht="14.45"/>
    <row r="301" customFormat="1" ht="14.45"/>
    <row r="302" customFormat="1" ht="14.45"/>
    <row r="303" customFormat="1" ht="14.45"/>
    <row r="304" customFormat="1" ht="14.45"/>
    <row r="305" customFormat="1" ht="14.45"/>
    <row r="306" customFormat="1" ht="14.45"/>
    <row r="307" customFormat="1" ht="14.45"/>
    <row r="308" customFormat="1" ht="14.45"/>
    <row r="309" customFormat="1" ht="14.45"/>
    <row r="310" customFormat="1" ht="14.45"/>
    <row r="311" customFormat="1" ht="14.45"/>
    <row r="312" customFormat="1" ht="14.45"/>
    <row r="313" customFormat="1" ht="14.45"/>
    <row r="314" customFormat="1" ht="14.45"/>
    <row r="315" customFormat="1" ht="14.45"/>
    <row r="316" customFormat="1" ht="14.45"/>
    <row r="317" customFormat="1" ht="14.45"/>
    <row r="318" customFormat="1" ht="14.45"/>
    <row r="319" customFormat="1" ht="14.45"/>
    <row r="320" customFormat="1" ht="14.45"/>
    <row r="321" customFormat="1" ht="14.45"/>
    <row r="322" customFormat="1" ht="14.45"/>
    <row r="323" customFormat="1" ht="14.45"/>
    <row r="324" customFormat="1" ht="14.45"/>
    <row r="325" customFormat="1" ht="14.45"/>
    <row r="326" customFormat="1" ht="14.45"/>
    <row r="327" customFormat="1" ht="14.45"/>
    <row r="328" customFormat="1" ht="14.45"/>
    <row r="329" customFormat="1" ht="14.45"/>
    <row r="330" customFormat="1" ht="14.45"/>
    <row r="331" customFormat="1" ht="14.45"/>
    <row r="332" customFormat="1" ht="14.45"/>
    <row r="333" customFormat="1" ht="14.45"/>
    <row r="334" customFormat="1" ht="14.45"/>
    <row r="335" customFormat="1" ht="14.45"/>
    <row r="336" customFormat="1" ht="14.45"/>
    <row r="337" customFormat="1" ht="14.45"/>
    <row r="338" customFormat="1" ht="14.45"/>
    <row r="339" customFormat="1" ht="14.45"/>
    <row r="340" customFormat="1" ht="14.45"/>
    <row r="341" customFormat="1" ht="14.45"/>
    <row r="342" customFormat="1" ht="14.45"/>
    <row r="343" customFormat="1" ht="14.45"/>
    <row r="344" customFormat="1" ht="14.45"/>
    <row r="345" customFormat="1" ht="14.45"/>
    <row r="346" customFormat="1" ht="14.45"/>
    <row r="347" customFormat="1" ht="14.45"/>
    <row r="348" customFormat="1" ht="14.45"/>
    <row r="349" customFormat="1" ht="14.45"/>
    <row r="350" customFormat="1" ht="14.45"/>
    <row r="351" customFormat="1" ht="14.45"/>
    <row r="352" customFormat="1" ht="14.45"/>
    <row r="353" customFormat="1" ht="14.45"/>
    <row r="354" customFormat="1" ht="14.45"/>
    <row r="355" customFormat="1" ht="14.45"/>
    <row r="356" customFormat="1" ht="14.45"/>
    <row r="357" customFormat="1" ht="14.45"/>
    <row r="358" customFormat="1" ht="14.45"/>
    <row r="359" customFormat="1" ht="14.45"/>
    <row r="360" customFormat="1" ht="14.45"/>
    <row r="361" customFormat="1" ht="14.45"/>
    <row r="362" customFormat="1" ht="14.45"/>
    <row r="363" customFormat="1" ht="14.45"/>
    <row r="364" customFormat="1" ht="14.45"/>
    <row r="365" customFormat="1" ht="14.45"/>
    <row r="366" customFormat="1" ht="14.45"/>
    <row r="367" customFormat="1" ht="14.45"/>
    <row r="368" customFormat="1" ht="14.45"/>
    <row r="369" customFormat="1" ht="14.45"/>
    <row r="370" customFormat="1" ht="14.45"/>
    <row r="371" customFormat="1" ht="14.45"/>
    <row r="372" customFormat="1" ht="14.45"/>
    <row r="373" customFormat="1" ht="14.45"/>
    <row r="374" customFormat="1" ht="14.45"/>
    <row r="375" customFormat="1" ht="14.45"/>
    <row r="376" customFormat="1" ht="14.45"/>
    <row r="377" customFormat="1" ht="14.45"/>
    <row r="378" customFormat="1" ht="14.45"/>
    <row r="379" customFormat="1" ht="14.45"/>
    <row r="380" customFormat="1" ht="14.45"/>
    <row r="381" customFormat="1" ht="14.45"/>
    <row r="382" customFormat="1" ht="14.45"/>
    <row r="383" customFormat="1" ht="14.45"/>
    <row r="384" customFormat="1" ht="14.45"/>
    <row r="385" customFormat="1" ht="14.45"/>
    <row r="386" customFormat="1" ht="14.45"/>
    <row r="387" customFormat="1" ht="14.45"/>
    <row r="388" customFormat="1" ht="14.45"/>
    <row r="389" customFormat="1" ht="14.45"/>
    <row r="390" customFormat="1" ht="14.45"/>
    <row r="391" customFormat="1" ht="14.45"/>
    <row r="392" customFormat="1" ht="14.45"/>
    <row r="393" customFormat="1" ht="14.45"/>
    <row r="394" customFormat="1" ht="14.45"/>
    <row r="395" customFormat="1" ht="14.45"/>
    <row r="396" customFormat="1" ht="14.45"/>
    <row r="397" customFormat="1" ht="14.45"/>
    <row r="398" customFormat="1" ht="14.45"/>
    <row r="399" customFormat="1" ht="14.45"/>
    <row r="400" customFormat="1" ht="14.45"/>
    <row r="401" customFormat="1" ht="14.45"/>
    <row r="402" customFormat="1" ht="14.45"/>
    <row r="403" customFormat="1" ht="14.45"/>
    <row r="404" customFormat="1" ht="14.45"/>
    <row r="405" customFormat="1" ht="14.45"/>
    <row r="406" customFormat="1" ht="14.45"/>
    <row r="407" customFormat="1" ht="14.45"/>
    <row r="408" customFormat="1" ht="14.45"/>
    <row r="409" customFormat="1" ht="14.45"/>
    <row r="410" customFormat="1" ht="14.45"/>
    <row r="411" customFormat="1" ht="14.45"/>
    <row r="412" customFormat="1" ht="14.45"/>
    <row r="413" customFormat="1" ht="14.45"/>
    <row r="414" customFormat="1" ht="14.45"/>
    <row r="415" customFormat="1" ht="14.45"/>
    <row r="416" customFormat="1" ht="14.45"/>
    <row r="417" customFormat="1" ht="14.45"/>
    <row r="418" customFormat="1" ht="14.45"/>
    <row r="419" customFormat="1" ht="14.45"/>
    <row r="420" customFormat="1" ht="14.45"/>
    <row r="421" customFormat="1" ht="14.45"/>
    <row r="422" customFormat="1" ht="14.45"/>
    <row r="423" customFormat="1" ht="14.45"/>
    <row r="424" customFormat="1" ht="14.45"/>
    <row r="425" customFormat="1" ht="14.45"/>
    <row r="426" customFormat="1" ht="14.45"/>
    <row r="427" customFormat="1" ht="14.45"/>
    <row r="428" customFormat="1" ht="14.45"/>
    <row r="429" customFormat="1" ht="14.45"/>
    <row r="430" customFormat="1" ht="14.45"/>
    <row r="431" customFormat="1" ht="14.45"/>
    <row r="432" customFormat="1" ht="14.45"/>
    <row r="433" customFormat="1" ht="14.45"/>
    <row r="434" customFormat="1" ht="14.45"/>
    <row r="435" customFormat="1" ht="14.45"/>
    <row r="436" customFormat="1" ht="14.45"/>
    <row r="437" customFormat="1" ht="14.45"/>
    <row r="438" customFormat="1" ht="14.45"/>
    <row r="439" customFormat="1" ht="14.45"/>
    <row r="440" customFormat="1" ht="14.45"/>
    <row r="441" customFormat="1" ht="14.45"/>
    <row r="442" customFormat="1" ht="14.45"/>
    <row r="443" customFormat="1" ht="14.45"/>
    <row r="444" customFormat="1" ht="14.45"/>
    <row r="445" customFormat="1" ht="14.45"/>
    <row r="446" customFormat="1" ht="14.45"/>
    <row r="447" customFormat="1" ht="14.45"/>
    <row r="448" customFormat="1" ht="14.45"/>
    <row r="449" customFormat="1" ht="14.45"/>
    <row r="450" customFormat="1" ht="14.45"/>
    <row r="451" customFormat="1" ht="14.45"/>
    <row r="452" customFormat="1" ht="14.45"/>
    <row r="453" customFormat="1" ht="14.45"/>
    <row r="454" customFormat="1" ht="14.45"/>
    <row r="455" customFormat="1" ht="14.45"/>
    <row r="456" customFormat="1" ht="14.45"/>
    <row r="457" customFormat="1" ht="14.45"/>
    <row r="458" customFormat="1" ht="14.45"/>
    <row r="459" customFormat="1" ht="14.45"/>
    <row r="460" customFormat="1" ht="14.45"/>
    <row r="461" customFormat="1" ht="14.45"/>
    <row r="462" customFormat="1" ht="14.45"/>
    <row r="463" customFormat="1" ht="14.45"/>
    <row r="464" customFormat="1" ht="14.45"/>
    <row r="465" customFormat="1" ht="14.45"/>
    <row r="466" customFormat="1" ht="14.45"/>
    <row r="467" customFormat="1" ht="14.45"/>
    <row r="468" customFormat="1" ht="14.45"/>
    <row r="469" customFormat="1" ht="14.45"/>
    <row r="470" customFormat="1" ht="14.45"/>
    <row r="471" customFormat="1" ht="14.45"/>
    <row r="472" customFormat="1" ht="14.45"/>
    <row r="473" customFormat="1" ht="14.45"/>
    <row r="474" customFormat="1" ht="14.45"/>
    <row r="475" customFormat="1" ht="14.45"/>
    <row r="476" customFormat="1" ht="14.45"/>
    <row r="477" customFormat="1" ht="14.45"/>
    <row r="478" customFormat="1" ht="14.45"/>
    <row r="479" customFormat="1" ht="14.45"/>
    <row r="480" customFormat="1" ht="14.45"/>
    <row r="481" customFormat="1" ht="14.45"/>
    <row r="482" customFormat="1" ht="14.45"/>
    <row r="483" customFormat="1" ht="14.45"/>
    <row r="484" customFormat="1" ht="14.45"/>
    <row r="485" customFormat="1" ht="14.45"/>
    <row r="486" customFormat="1" ht="14.45"/>
    <row r="487" customFormat="1" ht="14.45"/>
    <row r="488" customFormat="1" ht="14.45"/>
    <row r="489" customFormat="1" ht="14.45"/>
    <row r="490" customFormat="1" ht="14.45"/>
    <row r="491" customFormat="1" ht="14.45"/>
    <row r="492" customFormat="1" ht="14.45"/>
    <row r="493" customFormat="1" ht="14.45"/>
    <row r="494" customFormat="1" ht="14.45"/>
    <row r="495" customFormat="1" ht="14.45"/>
    <row r="496" customFormat="1" ht="14.45"/>
    <row r="497" customFormat="1" ht="14.45"/>
    <row r="498" customFormat="1" ht="14.45"/>
    <row r="499" customFormat="1" ht="14.45"/>
    <row r="500" customFormat="1" ht="14.45"/>
    <row r="501" customFormat="1" ht="14.45"/>
    <row r="502" customFormat="1" ht="14.45"/>
    <row r="503" customFormat="1" ht="14.45"/>
    <row r="504" customFormat="1" ht="14.45"/>
    <row r="505" customFormat="1" ht="14.45"/>
    <row r="506" customFormat="1" ht="14.45"/>
    <row r="507" customFormat="1" ht="14.45"/>
    <row r="508" customFormat="1" ht="14.45"/>
    <row r="509" customFormat="1" ht="14.45"/>
    <row r="510" customFormat="1" ht="14.45"/>
    <row r="511" customFormat="1" ht="14.45"/>
    <row r="512" customFormat="1" ht="14.45"/>
    <row r="513" customFormat="1" ht="14.45"/>
    <row r="514" customFormat="1" ht="14.45"/>
    <row r="515" customFormat="1" ht="14.45"/>
    <row r="516" customFormat="1" ht="14.45"/>
    <row r="517" customFormat="1" ht="14.45"/>
    <row r="518" customFormat="1" ht="14.45"/>
    <row r="519" customFormat="1" ht="14.45"/>
    <row r="520" customFormat="1" ht="14.45"/>
    <row r="521" customFormat="1" ht="14.45"/>
    <row r="522" customFormat="1" ht="14.45"/>
    <row r="523" customFormat="1" ht="14.45"/>
    <row r="524" customFormat="1" ht="14.45"/>
    <row r="525" customFormat="1" ht="14.45"/>
    <row r="526" customFormat="1" ht="14.45"/>
    <row r="527" customFormat="1" ht="14.45"/>
    <row r="528" customFormat="1" ht="14.45"/>
    <row r="529" customFormat="1" ht="14.45"/>
    <row r="530" customFormat="1" ht="14.45"/>
    <row r="531" customFormat="1" ht="14.45"/>
    <row r="532" customFormat="1" ht="14.45"/>
    <row r="533" customFormat="1" ht="14.45"/>
    <row r="534" customFormat="1" ht="14.45"/>
    <row r="535" customFormat="1" ht="14.45"/>
    <row r="536" customFormat="1" ht="14.45"/>
    <row r="537" customFormat="1" ht="14.45"/>
    <row r="538" customFormat="1" ht="14.45"/>
    <row r="539" customFormat="1" ht="14.45"/>
    <row r="540" customFormat="1" ht="14.45"/>
    <row r="541" customFormat="1" ht="14.45"/>
    <row r="542" customFormat="1" ht="14.45"/>
    <row r="543" customFormat="1" ht="14.45"/>
    <row r="544" customFormat="1" ht="14.45"/>
    <row r="545" customFormat="1" ht="14.45"/>
    <row r="546" customFormat="1" ht="14.45"/>
    <row r="547" customFormat="1" ht="14.45"/>
    <row r="548" customFormat="1" ht="14.45"/>
    <row r="549" customFormat="1" ht="14.45"/>
    <row r="550" customFormat="1" ht="14.45"/>
    <row r="551" customFormat="1" ht="14.45"/>
    <row r="552" customFormat="1" ht="14.45"/>
    <row r="553" customFormat="1" ht="14.45"/>
    <row r="554" customFormat="1" ht="14.45"/>
    <row r="555" customFormat="1" ht="14.45"/>
    <row r="556" customFormat="1" ht="14.45"/>
    <row r="557" customFormat="1" ht="14.45"/>
    <row r="558" customFormat="1" ht="14.45"/>
    <row r="559" customFormat="1" ht="14.45"/>
    <row r="560" customFormat="1" ht="14.45"/>
    <row r="561" customFormat="1" ht="14.45"/>
    <row r="562" customFormat="1" ht="14.45"/>
    <row r="563" customFormat="1" ht="14.45"/>
    <row r="564" customFormat="1" ht="14.45"/>
    <row r="565" customFormat="1" ht="14.45"/>
    <row r="566" customFormat="1" ht="14.45"/>
    <row r="567" customFormat="1" ht="14.45"/>
    <row r="568" customFormat="1" ht="14.45"/>
    <row r="569" customFormat="1" ht="14.45"/>
    <row r="570" customFormat="1" ht="14.45"/>
    <row r="571" customFormat="1" ht="14.45"/>
    <row r="572" customFormat="1" ht="14.45"/>
    <row r="573" customFormat="1" ht="14.45"/>
    <row r="574" customFormat="1" ht="14.45"/>
    <row r="575" customFormat="1" ht="14.45"/>
    <row r="576" customFormat="1" ht="14.45"/>
    <row r="577" customFormat="1" ht="14.45"/>
    <row r="578" customFormat="1" ht="14.45"/>
    <row r="579" customFormat="1" ht="14.45"/>
    <row r="580" customFormat="1" ht="14.45"/>
    <row r="581" customFormat="1" ht="14.45"/>
    <row r="582" customFormat="1" ht="14.45"/>
    <row r="583" customFormat="1" ht="14.45"/>
    <row r="584" customFormat="1" ht="14.45"/>
    <row r="585" customFormat="1" ht="14.45"/>
    <row r="586" customFormat="1" ht="14.45"/>
    <row r="587" customFormat="1" ht="14.45"/>
    <row r="588" customFormat="1" ht="14.45"/>
    <row r="589" customFormat="1" ht="14.45"/>
    <row r="590" customFormat="1" ht="14.45"/>
    <row r="591" customFormat="1" ht="14.45"/>
    <row r="592" customFormat="1" ht="14.45"/>
    <row r="593" customFormat="1" ht="14.45"/>
    <row r="594" customFormat="1" ht="14.45"/>
    <row r="595" customFormat="1" ht="14.45"/>
    <row r="596" customFormat="1" ht="14.45"/>
    <row r="597" customFormat="1" ht="14.45"/>
    <row r="598" customFormat="1" ht="14.45"/>
    <row r="599" customFormat="1" ht="14.45"/>
    <row r="600" customFormat="1" ht="14.45"/>
    <row r="601" customFormat="1" ht="14.45"/>
    <row r="602" customFormat="1" ht="14.45"/>
    <row r="603" customFormat="1" ht="14.45"/>
    <row r="604" customFormat="1" ht="14.45"/>
    <row r="605" customFormat="1" ht="14.45"/>
    <row r="606" customFormat="1" ht="14.45"/>
    <row r="607" customFormat="1" ht="14.45"/>
    <row r="608" customFormat="1" ht="14.45"/>
    <row r="609" customFormat="1" ht="14.45"/>
    <row r="610" customFormat="1" ht="14.45"/>
    <row r="611" customFormat="1" ht="14.45"/>
    <row r="612" customFormat="1" ht="14.45"/>
    <row r="613" customFormat="1" ht="14.45"/>
    <row r="614" customFormat="1" ht="14.45"/>
    <row r="615" customFormat="1" ht="14.45"/>
    <row r="616" customFormat="1" ht="14.45"/>
    <row r="617" customFormat="1" ht="14.45"/>
    <row r="618" customFormat="1" ht="14.45"/>
    <row r="619" customFormat="1" ht="14.45"/>
    <row r="620" customFormat="1" ht="14.45"/>
    <row r="621" customFormat="1" ht="14.45"/>
    <row r="622" customFormat="1" ht="14.45"/>
    <row r="623" customFormat="1" ht="14.45"/>
    <row r="624" customFormat="1" ht="14.45"/>
    <row r="625" customFormat="1" ht="14.45"/>
    <row r="626" customFormat="1" ht="14.45"/>
    <row r="627" customFormat="1" ht="14.45"/>
    <row r="628" customFormat="1" ht="14.45"/>
    <row r="629" customFormat="1" ht="14.45"/>
    <row r="630" customFormat="1" ht="14.45"/>
    <row r="631" customFormat="1" ht="14.45"/>
    <row r="632" customFormat="1" ht="14.45"/>
    <row r="633" customFormat="1" ht="14.45"/>
    <row r="634" customFormat="1" ht="14.45"/>
    <row r="635" customFormat="1" ht="14.45"/>
    <row r="636" customFormat="1" ht="14.45"/>
    <row r="637" customFormat="1" ht="14.45"/>
    <row r="638" customFormat="1" ht="14.45"/>
    <row r="639" customFormat="1" ht="14.45"/>
    <row r="640" customFormat="1" ht="14.45"/>
    <row r="641" customFormat="1" ht="14.45"/>
    <row r="642" customFormat="1" ht="14.45"/>
    <row r="643" customFormat="1" ht="14.45"/>
    <row r="644" customFormat="1" ht="14.45"/>
    <row r="645" customFormat="1" ht="14.45"/>
    <row r="646" customFormat="1" ht="14.45"/>
    <row r="647" customFormat="1" ht="14.45"/>
    <row r="648" customFormat="1" ht="14.45"/>
    <row r="649" customFormat="1" ht="14.45"/>
    <row r="650" customFormat="1" ht="14.45"/>
    <row r="651" customFormat="1" ht="14.45"/>
    <row r="652" customFormat="1" ht="14.45"/>
    <row r="653" customFormat="1" ht="14.45"/>
    <row r="654" customFormat="1" ht="14.45"/>
    <row r="655" customFormat="1" ht="14.45"/>
    <row r="656" customFormat="1" ht="14.45"/>
    <row r="657" customFormat="1" ht="14.45"/>
    <row r="658" customFormat="1" ht="14.45"/>
    <row r="659" customFormat="1" ht="14.45"/>
    <row r="660" customFormat="1" ht="14.45"/>
    <row r="661" customFormat="1" ht="14.45"/>
    <row r="662" customFormat="1" ht="14.45"/>
    <row r="663" customFormat="1" ht="14.45"/>
    <row r="664" customFormat="1" ht="14.45"/>
    <row r="665" customFormat="1" ht="14.45"/>
    <row r="666" customFormat="1" ht="14.45"/>
    <row r="667" customFormat="1" ht="14.45"/>
    <row r="668" customFormat="1" ht="14.45"/>
    <row r="669" customFormat="1" ht="14.45"/>
    <row r="670" customFormat="1" ht="14.45"/>
    <row r="671" customFormat="1" ht="14.45"/>
    <row r="672" customFormat="1" ht="14.45"/>
    <row r="673" customFormat="1" ht="14.45"/>
    <row r="674" customFormat="1" ht="14.45"/>
    <row r="675" customFormat="1" ht="14.45"/>
    <row r="676" customFormat="1" ht="14.45"/>
    <row r="677" customFormat="1" ht="14.45"/>
    <row r="678" customFormat="1" ht="14.45"/>
    <row r="679" customFormat="1" ht="14.45"/>
    <row r="680" customFormat="1" ht="14.45"/>
    <row r="681" customFormat="1" ht="14.45"/>
    <row r="682" customFormat="1" ht="14.45"/>
    <row r="683" customFormat="1" ht="14.45"/>
    <row r="684" customFormat="1" ht="14.45"/>
    <row r="685" customFormat="1" ht="14.45"/>
    <row r="686" customFormat="1" ht="14.45"/>
    <row r="687" customFormat="1" ht="14.45"/>
    <row r="688" customFormat="1" ht="14.45"/>
    <row r="689" customFormat="1" ht="14.45"/>
    <row r="690" customFormat="1" ht="14.45"/>
    <row r="691" customFormat="1" ht="14.45"/>
    <row r="692" customFormat="1" ht="14.45"/>
    <row r="693" customFormat="1" ht="14.45"/>
    <row r="694" customFormat="1" ht="14.45"/>
    <row r="695" customFormat="1" ht="14.45"/>
    <row r="696" customFormat="1" ht="14.45"/>
    <row r="697" customFormat="1" ht="14.45"/>
    <row r="698" customFormat="1" ht="14.45"/>
    <row r="699" customFormat="1" ht="14.45"/>
    <row r="700" customFormat="1" ht="14.45"/>
    <row r="701" customFormat="1" ht="14.45"/>
    <row r="702" customFormat="1" ht="14.45"/>
    <row r="703" customFormat="1" ht="14.45"/>
    <row r="704" customFormat="1" ht="14.45"/>
    <row r="705" customFormat="1" ht="14.45"/>
    <row r="706" customFormat="1" ht="14.45"/>
    <row r="707" customFormat="1" ht="14.45"/>
    <row r="708" customFormat="1" ht="14.45"/>
    <row r="709" customFormat="1" ht="14.45"/>
    <row r="710" customFormat="1" ht="14.45"/>
    <row r="711" customFormat="1" ht="14.45"/>
    <row r="712" customFormat="1" ht="14.45"/>
    <row r="713" customFormat="1" ht="14.45"/>
    <row r="714" customFormat="1" ht="14.45"/>
    <row r="715" customFormat="1" ht="14.45"/>
    <row r="716" customFormat="1" ht="14.45"/>
    <row r="717" customFormat="1" ht="14.45"/>
    <row r="718" customFormat="1" ht="14.45"/>
    <row r="719" customFormat="1" ht="14.45"/>
    <row r="720" customFormat="1" ht="14.45"/>
    <row r="721" customFormat="1" ht="14.45"/>
  </sheetData>
  <sheetProtection algorithmName="SHA-512" hashValue="avr/AVzgvV1na3HmFdAzrGcTrOVafYoBMJL7J4hma9dU8Wc8UJEEcfO/Lx+k4WKyG1GgPv1zomX2jBwP7QtIog==" saltValue="zyEmvz4GO1AbfDzj1n7Hlw==" spinCount="100000" sheet="1" objects="1" scenarios="1"/>
  <conditionalFormatting sqref="C36:C37">
    <cfRule type="cellIs" dxfId="50" priority="5" operator="equal">
      <formula>"Does Not Meet"</formula>
    </cfRule>
    <cfRule type="cellIs" dxfId="49" priority="6" operator="equal">
      <formula>"Highly Developed"</formula>
    </cfRule>
    <cfRule type="cellIs" dxfId="48" priority="7" operator="equal">
      <formula>"Developed"</formula>
    </cfRule>
    <cfRule type="cellIs" dxfId="47" priority="8" operator="equal">
      <formula>"Emerging"</formula>
    </cfRule>
    <cfRule type="cellIs" dxfId="46" priority="9" operator="equal">
      <formula>"Initial"</formula>
    </cfRule>
  </conditionalFormatting>
  <conditionalFormatting sqref="C38">
    <cfRule type="cellIs" dxfId="45" priority="3" operator="equal">
      <formula>"Does Not Meet"</formula>
    </cfRule>
    <cfRule type="cellIs" dxfId="44" priority="4" operator="equal">
      <formula>"Meets"</formula>
    </cfRule>
  </conditionalFormatting>
  <conditionalFormatting sqref="F40">
    <cfRule type="cellIs" dxfId="43" priority="1" operator="equal">
      <formula>"Does Not Meet"</formula>
    </cfRule>
    <cfRule type="cellIs" dxfId="42" priority="2" operator="equal">
      <formula>"Meets"</formula>
    </cfRule>
  </conditionalFormatting>
  <conditionalFormatting sqref="H15">
    <cfRule type="cellIs" dxfId="41" priority="14" operator="equal">
      <formula>"Direct Instruction (Synchronous Only)"</formula>
    </cfRule>
  </conditionalFormatting>
  <conditionalFormatting sqref="H15:H31">
    <cfRule type="expression" dxfId="40" priority="15">
      <formula>$H$15="Direct Instruction (Synchronous Only)"</formula>
    </cfRule>
  </conditionalFormatting>
  <conditionalFormatting sqref="K8">
    <cfRule type="cellIs" dxfId="39" priority="16" operator="equal">
      <formula>"One or more requirements are not met."</formula>
    </cfRule>
    <cfRule type="cellIs" dxfId="38" priority="17" operator="equal">
      <formula>"Communication Plan requirements are met."</formula>
    </cfRule>
  </conditionalFormatting>
  <conditionalFormatting sqref="K16:K31">
    <cfRule type="cellIs" dxfId="37" priority="12" operator="equal">
      <formula>"Does Not Meet"</formula>
    </cfRule>
    <cfRule type="cellIs" dxfId="36" priority="13" operator="equal">
      <formula>"Meets"</formula>
    </cfRule>
  </conditionalFormatting>
  <conditionalFormatting sqref="K33">
    <cfRule type="cellIs" dxfId="35" priority="10" operator="equal">
      <formula>"Does Not Meet"</formula>
    </cfRule>
    <cfRule type="cellIs" dxfId="34" priority="11" operator="equal">
      <formula>"Meets"</formula>
    </cfRule>
  </conditionalFormatting>
  <dataValidations count="9">
    <dataValidation type="list" allowBlank="1" showInputMessage="1" showErrorMessage="1" sqref="B3" xr:uid="{917FE751-5BDC-4F78-99DA-442620305D7F}">
      <formula1>"Spring, Fall, Summer"</formula1>
    </dataValidation>
    <dataValidation type="list" allowBlank="1" showInputMessage="1" showErrorMessage="1" sqref="C3" xr:uid="{B1DD8C09-3471-439F-AF01-0D695D2774D4}">
      <formula1>"2026, 2027, 2028, 2029, 2030"</formula1>
    </dataValidation>
    <dataValidation allowBlank="1" showInputMessage="1" showErrorMessage="1" promptTitle="Enter Course and Section" prompt="Example: CHEM 150-70" sqref="A3" xr:uid="{A4102717-827C-40EF-9951-2950D5080AED}"/>
    <dataValidation allowBlank="1" showInputMessage="1" showErrorMessage="1" prompt="The scheduled instructional support is explicitly identified as synchronous and clearly communicated. Students can easily find the day, time, modality, and academic purpose in the syllabus, communication plan, and/or reinforced during the term." sqref="L7" xr:uid="{6E5F9A17-0028-4148-9DDD-A2E60F431A0C}"/>
    <dataValidation allowBlank="1" showInputMessage="1" showErrorMessage="1" prompt="A regular day and time for synchronous instructional support is scheduled for the course." sqref="K7" xr:uid="{3556C1CC-D8A9-4232-8DD4-8037BB7D0AE0}"/>
    <dataValidation type="list" allowBlank="1" showInputMessage="1" showErrorMessage="1" sqref="B9:C9 E9:I9 B16:H31" xr:uid="{DC037BFA-08F6-4699-A2C9-FB360C907ABD}">
      <formula1>"Yes, No"</formula1>
    </dataValidation>
    <dataValidation type="list" allowBlank="1" showInputMessage="1" showErrorMessage="1" sqref="D3" xr:uid="{FC3A7EF6-501F-4DE5-8565-8011FF2B8359}">
      <formula1>"ONLINE - Asynchronous, ONLINE - Synchronous"</formula1>
    </dataValidation>
    <dataValidation type="list" allowBlank="1" showInputMessage="1" showErrorMessage="1" promptTitle="Posted office hours include:" prompt="Day, time, and modality (including descriptive link text)" sqref="D9" xr:uid="{83F6E63C-29D2-44D4-9FAB-3B62CB9B031E}">
      <formula1>"Yes, No"</formula1>
    </dataValidation>
    <dataValidation type="list" allowBlank="1" showInputMessage="1" showErrorMessage="1" promptTitle="Plan includes" prompt="A single Canvas page posted in Orientation, Introduction, Syllabus, or similar module." sqref="A9" xr:uid="{79F977F0-8128-445A-9E9C-4AAF60290DED}">
      <formula1>"Yes, No"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9FFC-B77F-4ABA-B0A6-A75EDF8E02F8}">
  <sheetPr>
    <pageSetUpPr autoPageBreaks="0"/>
  </sheetPr>
  <dimension ref="A1:U721"/>
  <sheetViews>
    <sheetView showGridLines="0" zoomScaleNormal="100" workbookViewId="0">
      <selection activeCell="H14" sqref="H14"/>
    </sheetView>
  </sheetViews>
  <sheetFormatPr defaultColWidth="9.140625" defaultRowHeight="13.9"/>
  <cols>
    <col min="1" max="1" width="21.7109375" style="3" customWidth="1"/>
    <col min="2" max="3" width="24.42578125" style="3" customWidth="1"/>
    <col min="4" max="4" width="25.85546875" style="3" customWidth="1"/>
    <col min="5" max="5" width="26" style="3" customWidth="1"/>
    <col min="6" max="6" width="31" style="3" customWidth="1"/>
    <col min="7" max="7" width="22.7109375" style="3" customWidth="1"/>
    <col min="8" max="8" width="19.85546875" style="3" customWidth="1"/>
    <col min="9" max="9" width="17.7109375" style="3" customWidth="1"/>
    <col min="10" max="10" width="22.7109375" style="3" customWidth="1"/>
    <col min="11" max="11" width="23.85546875" style="3" customWidth="1"/>
    <col min="12" max="12" width="28" style="3" customWidth="1"/>
    <col min="13" max="13" width="9.140625" style="3"/>
    <col min="14" max="14" width="20.28515625" style="3" customWidth="1"/>
    <col min="15" max="15" width="23.28515625" style="3" customWidth="1"/>
    <col min="16" max="16" width="10.7109375" style="3" customWidth="1"/>
    <col min="17" max="16384" width="9.140625" style="3"/>
  </cols>
  <sheetData>
    <row r="1" spans="1:21" ht="18">
      <c r="A1" s="2" t="s">
        <v>7</v>
      </c>
      <c r="B1"/>
      <c r="C1"/>
      <c r="G1" s="4"/>
      <c r="H1" s="5"/>
      <c r="N1"/>
      <c r="O1"/>
    </row>
    <row r="2" spans="1:21" ht="14.45">
      <c r="A2" s="6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7" t="s">
        <v>13</v>
      </c>
      <c r="H2" s="8"/>
      <c r="I2" s="9"/>
      <c r="N2"/>
      <c r="O2"/>
    </row>
    <row r="3" spans="1:21" ht="14.45">
      <c r="A3" s="1"/>
      <c r="B3" s="1"/>
      <c r="C3" s="1"/>
      <c r="D3" s="1"/>
      <c r="E3" s="1"/>
      <c r="F3" s="10" t="str">
        <f>IF(E3="", "", IF(E3&gt;=12, "1 or more activities per week", "2 or more activities per week"))</f>
        <v/>
      </c>
      <c r="G3" s="11"/>
      <c r="H3" s="8"/>
      <c r="N3"/>
      <c r="O3"/>
    </row>
    <row r="4" spans="1:21" ht="14.45" customHeight="1">
      <c r="A4"/>
      <c r="B4"/>
      <c r="C4"/>
      <c r="D4"/>
      <c r="E4"/>
      <c r="F4" s="10"/>
      <c r="G4" s="11"/>
      <c r="H4" s="8"/>
      <c r="N4"/>
      <c r="O4"/>
    </row>
    <row r="5" spans="1:21" ht="14.45">
      <c r="N5"/>
      <c r="O5"/>
    </row>
    <row r="6" spans="1:21" ht="18" customHeight="1">
      <c r="A6" s="2" t="s">
        <v>15</v>
      </c>
      <c r="D6" s="12"/>
      <c r="E6" s="12"/>
      <c r="F6" s="12"/>
      <c r="K6"/>
      <c r="L6"/>
      <c r="N6"/>
      <c r="O6"/>
    </row>
    <row r="7" spans="1:21" ht="13.15" customHeight="1">
      <c r="A7" s="13" t="s">
        <v>16</v>
      </c>
      <c r="D7" s="12"/>
      <c r="E7" s="12"/>
      <c r="F7" s="12"/>
      <c r="K7" s="14"/>
      <c r="L7" s="14"/>
      <c r="N7"/>
      <c r="O7"/>
    </row>
    <row r="8" spans="1:21" ht="45" customHeight="1">
      <c r="A8" s="7" t="s">
        <v>17</v>
      </c>
      <c r="B8" s="7" t="s">
        <v>18</v>
      </c>
      <c r="C8" s="7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K8" s="15"/>
      <c r="N8"/>
      <c r="O8"/>
    </row>
    <row r="9" spans="1:21" ht="14.45">
      <c r="A9" s="1"/>
      <c r="B9" s="1"/>
      <c r="C9" s="1"/>
      <c r="D9" s="1"/>
      <c r="E9" s="1"/>
      <c r="F9" s="1"/>
      <c r="G9" s="1"/>
      <c r="H9" s="1"/>
      <c r="I9" s="1"/>
      <c r="N9"/>
      <c r="O9"/>
    </row>
    <row r="10" spans="1:21" ht="46.9" customHeight="1">
      <c r="A10" s="16" t="str">
        <f>IF(A9="","",IF(A9="No","Each online course must include a communication plan.",""))</f>
        <v/>
      </c>
      <c r="N10"/>
      <c r="O10"/>
    </row>
    <row r="11" spans="1:21" ht="18">
      <c r="A11" s="2" t="s">
        <v>26</v>
      </c>
      <c r="N11"/>
      <c r="O11"/>
    </row>
    <row r="12" spans="1:21" ht="14.45">
      <c r="A12" s="13" t="s">
        <v>27</v>
      </c>
      <c r="N12"/>
      <c r="O12"/>
    </row>
    <row r="13" spans="1:21">
      <c r="A13" s="17" t="s">
        <v>28</v>
      </c>
    </row>
    <row r="14" spans="1:21" ht="14.45">
      <c r="A14" s="13" t="s">
        <v>29</v>
      </c>
      <c r="B14" s="13"/>
      <c r="C14" s="13"/>
      <c r="R14"/>
      <c r="S14"/>
      <c r="T14"/>
      <c r="U14"/>
    </row>
    <row r="15" spans="1:21" ht="57.6">
      <c r="A15" s="29" t="s">
        <v>30</v>
      </c>
      <c r="B15" s="29" t="s">
        <v>31</v>
      </c>
      <c r="C15" s="29" t="s">
        <v>32</v>
      </c>
      <c r="D15" s="29" t="s">
        <v>24</v>
      </c>
      <c r="E15" s="29" t="s">
        <v>33</v>
      </c>
      <c r="F15" s="29" t="s">
        <v>34</v>
      </c>
      <c r="G15" s="29" t="s">
        <v>35</v>
      </c>
      <c r="H15" s="30" t="str">
        <f>IF($D$3="ONLINE - Synchronous","Direct Instruction (Synchronous Only)","")</f>
        <v/>
      </c>
      <c r="J15" s="37" t="s">
        <v>36</v>
      </c>
      <c r="K15" s="28" t="s">
        <v>37</v>
      </c>
      <c r="R15"/>
      <c r="S15"/>
      <c r="T15"/>
      <c r="U15"/>
    </row>
    <row r="16" spans="1:21" ht="28.15" customHeight="1">
      <c r="A16" s="31">
        <v>1</v>
      </c>
      <c r="B16" s="32"/>
      <c r="C16" s="32"/>
      <c r="D16" s="32"/>
      <c r="E16" s="32"/>
      <c r="F16" s="32"/>
      <c r="G16" s="32"/>
      <c r="H16" s="34"/>
      <c r="J16" s="36" t="str">
        <f>IF(COUNTBLANK(B16:H16)=7,"",(COUNTIF(B16:H16,"Yes")))</f>
        <v/>
      </c>
      <c r="K16" s="25" t="str">
        <f>IF($E$3="","",
   IF(J16="","",
      IF($E$3&lt;12,
         IF(J16&gt;=2,"Meets","Does Not Meet"),
         IF(J16&gt;=1,"Meets","Does Not Meet")
      )
   )
)</f>
        <v/>
      </c>
      <c r="R16"/>
      <c r="S16"/>
      <c r="T16"/>
      <c r="U16"/>
    </row>
    <row r="17" spans="1:21" ht="28.15" customHeight="1">
      <c r="A17" s="25">
        <v>2</v>
      </c>
      <c r="B17" s="32"/>
      <c r="C17" s="32"/>
      <c r="D17" s="32"/>
      <c r="E17" s="32"/>
      <c r="F17" s="32"/>
      <c r="G17" s="32"/>
      <c r="H17" s="35"/>
      <c r="J17" s="36" t="str">
        <f t="shared" ref="J17:J31" si="0">IF(COUNTBLANK(B17:H17)=7,"",(COUNTIF(B17:H17,"Yes")))</f>
        <v/>
      </c>
      <c r="K17" s="25" t="str">
        <f>IF($E$3="","",
   IF(J16="","",
      IF($E$3&lt;12,
         IF(J16&gt;=2,"Meets","Does Not Meet"),
         IF(J16&gt;=1,"Meets","Does Not Meet")
      )
   )
)</f>
        <v/>
      </c>
      <c r="R17"/>
      <c r="S17"/>
      <c r="T17"/>
      <c r="U17"/>
    </row>
    <row r="18" spans="1:21" ht="28.15" customHeight="1">
      <c r="A18" s="25">
        <v>3</v>
      </c>
      <c r="B18" s="32"/>
      <c r="C18" s="32"/>
      <c r="D18" s="32"/>
      <c r="E18" s="32"/>
      <c r="F18" s="32"/>
      <c r="G18" s="32"/>
      <c r="H18" s="35"/>
      <c r="J18" s="36" t="str">
        <f t="shared" si="0"/>
        <v/>
      </c>
      <c r="K18" s="25" t="str">
        <f>IF($E$3="","",
   IF(J16="","",
      IF($E$3&lt;12,
         IF(J16&gt;=2,"Meets","Does Not Meet"),
         IF(J16&gt;=1,"Meets","Does Not Meet")
      )
   )
)</f>
        <v/>
      </c>
      <c r="R18"/>
      <c r="S18"/>
      <c r="T18"/>
      <c r="U18"/>
    </row>
    <row r="19" spans="1:21" ht="28.15" customHeight="1">
      <c r="A19" s="25">
        <v>4</v>
      </c>
      <c r="B19" s="32"/>
      <c r="C19" s="32"/>
      <c r="D19" s="32"/>
      <c r="E19" s="32"/>
      <c r="F19" s="32"/>
      <c r="G19" s="32"/>
      <c r="H19" s="35"/>
      <c r="J19" s="36" t="str">
        <f t="shared" si="0"/>
        <v/>
      </c>
      <c r="K19" s="25" t="str">
        <f t="shared" ref="K19:K31" si="1">IF(J19="","",(IF($E$3&lt;12,IF(J19&gt;=2,"Meets","Does Not Meet"),IF(J19&gt;=1,"Meets","Does Not Meet"))))</f>
        <v/>
      </c>
      <c r="R19"/>
      <c r="S19"/>
      <c r="T19"/>
      <c r="U19"/>
    </row>
    <row r="20" spans="1:21" s="18" customFormat="1" ht="28.15" customHeight="1">
      <c r="A20" s="25">
        <v>5</v>
      </c>
      <c r="B20" s="32"/>
      <c r="C20" s="32"/>
      <c r="D20" s="32"/>
      <c r="E20" s="32"/>
      <c r="F20" s="32"/>
      <c r="G20" s="32"/>
      <c r="H20" s="35"/>
      <c r="J20" s="36" t="str">
        <f t="shared" si="0"/>
        <v/>
      </c>
      <c r="K20" s="25" t="str">
        <f t="shared" si="1"/>
        <v/>
      </c>
      <c r="M20" s="19"/>
      <c r="R20"/>
      <c r="S20"/>
      <c r="T20"/>
      <c r="U20"/>
    </row>
    <row r="21" spans="1:21" ht="28.15" customHeight="1">
      <c r="A21" s="25">
        <v>6</v>
      </c>
      <c r="B21" s="32"/>
      <c r="C21" s="32"/>
      <c r="D21" s="32"/>
      <c r="E21" s="32"/>
      <c r="F21" s="32"/>
      <c r="G21" s="32"/>
      <c r="H21" s="35"/>
      <c r="J21" s="36" t="str">
        <f t="shared" si="0"/>
        <v/>
      </c>
      <c r="K21" s="25" t="str">
        <f t="shared" si="1"/>
        <v/>
      </c>
      <c r="M21" s="20"/>
      <c r="R21"/>
      <c r="S21"/>
      <c r="T21"/>
      <c r="U21"/>
    </row>
    <row r="22" spans="1:21" ht="28.15" customHeight="1">
      <c r="A22" s="25">
        <v>7</v>
      </c>
      <c r="B22" s="32"/>
      <c r="C22" s="32"/>
      <c r="D22" s="32"/>
      <c r="E22" s="32"/>
      <c r="F22" s="32"/>
      <c r="G22" s="32"/>
      <c r="H22" s="35"/>
      <c r="J22" s="36" t="str">
        <f t="shared" si="0"/>
        <v/>
      </c>
      <c r="K22" s="25" t="str">
        <f t="shared" si="1"/>
        <v/>
      </c>
      <c r="M22" s="20"/>
      <c r="R22"/>
      <c r="S22"/>
      <c r="T22"/>
      <c r="U22"/>
    </row>
    <row r="23" spans="1:21" ht="28.15" customHeight="1">
      <c r="A23" s="25">
        <v>8</v>
      </c>
      <c r="B23" s="32"/>
      <c r="C23" s="33"/>
      <c r="D23" s="32"/>
      <c r="E23" s="32"/>
      <c r="F23" s="32"/>
      <c r="G23" s="32"/>
      <c r="H23" s="35"/>
      <c r="J23" s="36" t="str">
        <f t="shared" si="0"/>
        <v/>
      </c>
      <c r="K23" s="25" t="str">
        <f t="shared" si="1"/>
        <v/>
      </c>
      <c r="M23" s="20"/>
      <c r="R23"/>
      <c r="S23"/>
      <c r="T23"/>
      <c r="U23"/>
    </row>
    <row r="24" spans="1:21" ht="28.15" customHeight="1">
      <c r="A24" s="25">
        <v>9</v>
      </c>
      <c r="B24" s="32"/>
      <c r="C24" s="33"/>
      <c r="D24" s="32"/>
      <c r="E24" s="32"/>
      <c r="F24" s="32"/>
      <c r="G24" s="32"/>
      <c r="H24" s="35"/>
      <c r="J24" s="36" t="str">
        <f t="shared" si="0"/>
        <v/>
      </c>
      <c r="K24" s="25" t="str">
        <f t="shared" si="1"/>
        <v/>
      </c>
      <c r="M24" s="20"/>
      <c r="R24"/>
      <c r="S24"/>
      <c r="T24"/>
      <c r="U24"/>
    </row>
    <row r="25" spans="1:21" ht="28.15" customHeight="1">
      <c r="A25" s="25">
        <v>10</v>
      </c>
      <c r="B25" s="32"/>
      <c r="C25" s="33"/>
      <c r="D25" s="32"/>
      <c r="E25" s="32"/>
      <c r="F25" s="32"/>
      <c r="G25" s="32"/>
      <c r="H25" s="35"/>
      <c r="J25" s="36" t="str">
        <f t="shared" si="0"/>
        <v/>
      </c>
      <c r="K25" s="25" t="str">
        <f t="shared" si="1"/>
        <v/>
      </c>
      <c r="M25" s="20"/>
      <c r="R25"/>
      <c r="S25"/>
      <c r="T25"/>
      <c r="U25"/>
    </row>
    <row r="26" spans="1:21" ht="28.15" customHeight="1">
      <c r="A26" s="25">
        <v>11</v>
      </c>
      <c r="B26" s="32"/>
      <c r="C26" s="33"/>
      <c r="D26" s="32"/>
      <c r="E26" s="32"/>
      <c r="F26" s="32"/>
      <c r="G26" s="32"/>
      <c r="H26" s="35"/>
      <c r="J26" s="36" t="str">
        <f t="shared" si="0"/>
        <v/>
      </c>
      <c r="K26" s="25" t="str">
        <f t="shared" si="1"/>
        <v/>
      </c>
      <c r="M26" s="20"/>
      <c r="R26"/>
      <c r="S26"/>
      <c r="T26"/>
      <c r="U26"/>
    </row>
    <row r="27" spans="1:21" ht="28.15" customHeight="1">
      <c r="A27" s="25">
        <v>12</v>
      </c>
      <c r="B27" s="32"/>
      <c r="C27" s="33"/>
      <c r="D27" s="32"/>
      <c r="E27" s="32"/>
      <c r="F27" s="32"/>
      <c r="G27" s="32"/>
      <c r="H27" s="35"/>
      <c r="J27" s="36" t="str">
        <f t="shared" si="0"/>
        <v/>
      </c>
      <c r="K27" s="25" t="str">
        <f t="shared" si="1"/>
        <v/>
      </c>
      <c r="M27" s="20"/>
      <c r="R27"/>
      <c r="S27"/>
      <c r="T27"/>
      <c r="U27"/>
    </row>
    <row r="28" spans="1:21" ht="28.15" customHeight="1">
      <c r="A28" s="25">
        <v>13</v>
      </c>
      <c r="B28" s="32"/>
      <c r="C28" s="33"/>
      <c r="D28" s="32"/>
      <c r="E28" s="32"/>
      <c r="F28" s="32"/>
      <c r="G28" s="32"/>
      <c r="H28" s="35"/>
      <c r="J28" s="36" t="str">
        <f t="shared" si="0"/>
        <v/>
      </c>
      <c r="K28" s="25" t="str">
        <f t="shared" si="1"/>
        <v/>
      </c>
      <c r="M28" s="20"/>
      <c r="R28"/>
      <c r="S28"/>
      <c r="T28"/>
      <c r="U28"/>
    </row>
    <row r="29" spans="1:21" ht="28.15" customHeight="1">
      <c r="A29" s="25">
        <v>14</v>
      </c>
      <c r="B29" s="32"/>
      <c r="C29" s="33"/>
      <c r="D29" s="32"/>
      <c r="E29" s="32"/>
      <c r="F29" s="32"/>
      <c r="G29" s="32"/>
      <c r="H29" s="35"/>
      <c r="J29" s="36" t="str">
        <f t="shared" si="0"/>
        <v/>
      </c>
      <c r="K29" s="25" t="str">
        <f t="shared" si="1"/>
        <v/>
      </c>
      <c r="M29" s="20"/>
      <c r="R29"/>
      <c r="S29"/>
      <c r="T29"/>
      <c r="U29"/>
    </row>
    <row r="30" spans="1:21" ht="28.15" customHeight="1">
      <c r="A30" s="25">
        <v>15</v>
      </c>
      <c r="B30" s="32"/>
      <c r="C30" s="33"/>
      <c r="D30" s="32"/>
      <c r="E30" s="32"/>
      <c r="F30" s="32"/>
      <c r="G30" s="32"/>
      <c r="H30" s="35"/>
      <c r="J30" s="36" t="str">
        <f t="shared" si="0"/>
        <v/>
      </c>
      <c r="K30" s="25" t="str">
        <f t="shared" si="1"/>
        <v/>
      </c>
      <c r="M30" s="20"/>
      <c r="R30"/>
      <c r="S30"/>
      <c r="T30"/>
      <c r="U30"/>
    </row>
    <row r="31" spans="1:21" ht="28.15" customHeight="1">
      <c r="A31" s="25">
        <v>16</v>
      </c>
      <c r="B31" s="32"/>
      <c r="C31" s="33"/>
      <c r="D31" s="32"/>
      <c r="E31" s="32"/>
      <c r="F31" s="32"/>
      <c r="G31" s="32"/>
      <c r="H31" s="35"/>
      <c r="J31" s="36" t="str">
        <f t="shared" si="0"/>
        <v/>
      </c>
      <c r="K31" s="25" t="str">
        <f t="shared" si="1"/>
        <v/>
      </c>
      <c r="M31" s="20"/>
      <c r="R31"/>
      <c r="S31"/>
      <c r="T31"/>
      <c r="U31"/>
    </row>
    <row r="32" spans="1:21" ht="24.6" customHeight="1">
      <c r="A32"/>
      <c r="B32"/>
      <c r="C32"/>
      <c r="D32"/>
      <c r="E32"/>
      <c r="F32"/>
      <c r="G32"/>
      <c r="H32"/>
      <c r="M32" s="20"/>
      <c r="R32"/>
      <c r="S32"/>
      <c r="T32"/>
      <c r="U32"/>
    </row>
    <row r="33" spans="1:21" ht="22.9" customHeight="1">
      <c r="C33" s="27"/>
      <c r="D33" s="27"/>
      <c r="E33" s="20"/>
      <c r="F33" s="20"/>
      <c r="G33" s="20"/>
      <c r="H33" s="20"/>
      <c r="J33" s="45" t="s">
        <v>38</v>
      </c>
      <c r="K33" s="24" t="str" cm="1">
        <f t="array" ref="K33">IF(
  SUMPRODUCT(--(LEN(TRIM(K16:K31))&gt;0))=0,
  "",
  IF(COUNTIF(K16:K31,"Does Not Meet")&gt;0,"Does Not Meet","Meets")
)</f>
        <v/>
      </c>
      <c r="M33" s="20"/>
      <c r="R33"/>
      <c r="S33"/>
      <c r="T33"/>
      <c r="U33"/>
    </row>
    <row r="34" spans="1:21" ht="22.15" customHeight="1">
      <c r="C34" s="26"/>
      <c r="D34" s="26"/>
      <c r="E34" s="23"/>
      <c r="F34" s="20"/>
      <c r="G34" s="22"/>
      <c r="H34" s="20"/>
      <c r="M34" s="20"/>
      <c r="R34"/>
      <c r="S34"/>
      <c r="T34"/>
      <c r="U34"/>
    </row>
    <row r="35" spans="1:21" ht="19.899999999999999" customHeight="1">
      <c r="A35" s="42" t="s">
        <v>39</v>
      </c>
      <c r="B35" s="42" t="s">
        <v>40</v>
      </c>
      <c r="C35" s="42" t="s">
        <v>41</v>
      </c>
      <c r="E35" s="47" t="s">
        <v>42</v>
      </c>
      <c r="F35" s="47" t="s">
        <v>43</v>
      </c>
      <c r="G35"/>
      <c r="H35" s="20"/>
      <c r="I35" s="20"/>
      <c r="J35" s="20"/>
      <c r="K35" s="20"/>
      <c r="L35" s="20"/>
      <c r="M35" s="20"/>
      <c r="N35" s="20"/>
    </row>
    <row r="36" spans="1:21" ht="19.899999999999999" customHeight="1">
      <c r="A36" s="43" t="s">
        <v>44</v>
      </c>
      <c r="B36" s="44" t="str" cm="1">
        <f t="array" ref="B36">IFERROR(
  SUMPRODUCT(--(
    ((C16:C31="Yes")+(D16:D31="Yes")+(E16:E31="Yes")+(F16:F31="Yes")+(H16:H31="Yes")&gt;0)
  )) /
  SUMPRODUCT(--(
    ((C16:C31&lt;&gt;"")+(D16:D31&lt;&gt;"")+(E16:E31&lt;&gt;"")+(F16:F31&lt;&gt;"")+(H16:H31&lt;&gt;"")&gt;0)
  )),
  ""
)</f>
        <v/>
      </c>
      <c r="C36" s="37" t="str">
        <f>IF(B36="","",
   IF(B36&gt;=0.9,
      "Highly Developed",
      IF(B36&gt;=0.75,
         "Developed",
         IF(B36&gt;=0.5,
            "Emerging",
            "Initial"
         )
      )
   )
)</f>
        <v/>
      </c>
      <c r="E36" s="48" t="s">
        <v>45</v>
      </c>
      <c r="F36" s="36" t="str">
        <f>IF(
  D3="ONLINE - Asynchronous",
  "",
  IF(COUNTIF(H16:H31,"Yes")&gt;0,"Yes","No")
)</f>
        <v>No</v>
      </c>
      <c r="G36" s="20"/>
      <c r="H36" s="20"/>
      <c r="I36" s="20"/>
      <c r="J36" s="20"/>
      <c r="K36" s="20"/>
      <c r="L36" s="20"/>
      <c r="M36" s="20"/>
      <c r="N36" s="20"/>
    </row>
    <row r="37" spans="1:21" ht="19.899999999999999" customHeight="1">
      <c r="A37" s="43" t="s">
        <v>46</v>
      </c>
      <c r="B37" s="44" t="str" cm="1">
        <f t="array" ref="B37">IF(SUMPRODUCT(--(((F16:F31&lt;&gt;"")+(G16:G31&lt;&gt;""))&gt;0))=0,"",
SUMPRODUCT(--(((F16:F31="Yes")+(G16:G31="Yes"))&gt;0)) /
SUMPRODUCT(--(((F16:F31&lt;&gt;"")+(G16:G31&lt;&gt;""))&gt;0)))</f>
        <v/>
      </c>
      <c r="C37" s="37" t="str">
        <f>IF(B37="","",
   IF(
      AND(
         COUNTIF(F16:F31,"Yes")=0,
         COUNTIF(G16:G31,"Yes")=0
      ),
      "Does Not Meet",
      IF(
         B37&gt;=0.9,
         "Highly Developed",
         IF(
            B37&gt;=0.75,
            "Developed",
            IF(
               B37&gt;=0.5,
               "Emerging",
               "Initial"
            )
         )
      )
   )
)</f>
        <v/>
      </c>
      <c r="E37" s="48" t="s">
        <v>47</v>
      </c>
      <c r="F37" s="36" t="str">
        <f>IF(COUNTIF(F16:F31,"Yes")&gt;0,"Yes","No")</f>
        <v>No</v>
      </c>
      <c r="G37" s="20"/>
      <c r="H37"/>
      <c r="I37" s="20"/>
      <c r="J37" s="20"/>
      <c r="K37" s="20"/>
      <c r="L37" s="20"/>
      <c r="M37" s="20"/>
      <c r="N37" s="20"/>
    </row>
    <row r="38" spans="1:21" customFormat="1" ht="19.899999999999999" customHeight="1">
      <c r="A38" s="43" t="s">
        <v>48</v>
      </c>
      <c r="B38" s="25"/>
      <c r="C38" s="24" t="str">
        <f>IF(OR(C36="",C37=""),
   "",
   IF(
      AND(
         C36&lt;&gt;"Does Not Meet",
         C37&lt;&gt;"Does Not Meet",
         K33="Meets"
      ),
      "Meets",
      "Does Not Meet"
   )
)</f>
        <v/>
      </c>
      <c r="D38" s="3"/>
      <c r="E38" s="48" t="s">
        <v>49</v>
      </c>
      <c r="F38" s="25" t="str">
        <f>IF(
  OR(
    COUNTIF(G16:G31,"Yes")&gt;0,
    COUNTIF(C16:C31,"Yes")&gt;0
  ),
  "Yes",
  "No"
)</f>
        <v>No</v>
      </c>
      <c r="H38" s="3"/>
    </row>
    <row r="39" spans="1:21" customFormat="1" ht="19.899999999999999" customHeight="1">
      <c r="A39" s="3"/>
      <c r="B39" s="3"/>
      <c r="C39" s="9"/>
      <c r="D39" s="3"/>
      <c r="E39" s="48" t="s">
        <v>50</v>
      </c>
      <c r="F39" s="25" t="str">
        <f>IF(COUNTIF(E16:E31,"Yes")&gt;0,"Yes","No")</f>
        <v>No</v>
      </c>
    </row>
    <row r="40" spans="1:21" customFormat="1" ht="19.899999999999999" customHeight="1">
      <c r="A40" s="3"/>
      <c r="B40" s="3"/>
      <c r="C40" s="9"/>
      <c r="D40" s="9"/>
      <c r="E40" s="48" t="s">
        <v>48</v>
      </c>
      <c r="F40" s="46" t="str" cm="1">
        <f t="array" ref="F40">IF(
  SUMPRODUCT(--(TRIM(F36:F39)="Yes"))&gt;=2,
  "Meets",
  "Does Not Meet"
)</f>
        <v>Does Not Meet</v>
      </c>
    </row>
    <row r="41" spans="1:21" customFormat="1" ht="14.45">
      <c r="A41" s="21" t="s">
        <v>51</v>
      </c>
      <c r="B41" s="3"/>
    </row>
    <row r="42" spans="1:21" customFormat="1" ht="14.45">
      <c r="A42" s="3"/>
      <c r="B42" s="3"/>
    </row>
    <row r="43" spans="1:21" customFormat="1" ht="14.45">
      <c r="A43" s="3"/>
      <c r="B43" s="3"/>
    </row>
    <row r="44" spans="1:21" customFormat="1" ht="14.45"/>
    <row r="45" spans="1:21" customFormat="1" ht="14.45"/>
    <row r="46" spans="1:21" customFormat="1" ht="14.45"/>
    <row r="47" spans="1:21" customFormat="1" ht="14.45"/>
    <row r="48" spans="1:21" customFormat="1" ht="14.45"/>
    <row r="49" customFormat="1" ht="14.45"/>
    <row r="50" customFormat="1" ht="14.45"/>
    <row r="51" customFormat="1" ht="14.45"/>
    <row r="52" customFormat="1" ht="14.45"/>
    <row r="53" customFormat="1" ht="14.45"/>
    <row r="54" customFormat="1" ht="14.45"/>
    <row r="55" customFormat="1" ht="14.45"/>
    <row r="56" customFormat="1" ht="14.45"/>
    <row r="57" customFormat="1" ht="14.45"/>
    <row r="58" customFormat="1" ht="14.45"/>
    <row r="59" customFormat="1" ht="14.45"/>
    <row r="60" customFormat="1" ht="14.45"/>
    <row r="61" customFormat="1" ht="14.45"/>
    <row r="62" customFormat="1" ht="14.45"/>
    <row r="63" customFormat="1" ht="14.45"/>
    <row r="64" customFormat="1" ht="14.45"/>
    <row r="65" customFormat="1" ht="14.45"/>
    <row r="66" customFormat="1" ht="14.45"/>
    <row r="67" customFormat="1" ht="14.45"/>
    <row r="68" customFormat="1" ht="14.45"/>
    <row r="69" customFormat="1" ht="14.45"/>
    <row r="70" customFormat="1" ht="14.45"/>
    <row r="71" customFormat="1" ht="14.45"/>
    <row r="72" customFormat="1" ht="14.45"/>
    <row r="73" customFormat="1" ht="14.45"/>
    <row r="74" customFormat="1" ht="14.45"/>
    <row r="75" customFormat="1" ht="14.45"/>
    <row r="76" customFormat="1" ht="14.45"/>
    <row r="77" customFormat="1" ht="14.45"/>
    <row r="78" customFormat="1" ht="14.45"/>
    <row r="79" customFormat="1" ht="14.45"/>
    <row r="80" customFormat="1" ht="14.45"/>
    <row r="81" customFormat="1" ht="14.45"/>
    <row r="82" customFormat="1" ht="14.45"/>
    <row r="83" customFormat="1" ht="14.45"/>
    <row r="84" customFormat="1" ht="14.45"/>
    <row r="85" customFormat="1" ht="14.45"/>
    <row r="86" customFormat="1" ht="14.45"/>
    <row r="87" customFormat="1" ht="14.45"/>
    <row r="88" customFormat="1" ht="14.45"/>
    <row r="89" customFormat="1" ht="14.45"/>
    <row r="90" customFormat="1" ht="14.45"/>
    <row r="91" customFormat="1" ht="14.45"/>
    <row r="92" customFormat="1" ht="14.45"/>
    <row r="93" customFormat="1" ht="14.45"/>
    <row r="94" customFormat="1" ht="14.45"/>
    <row r="95" customFormat="1" ht="14.45"/>
    <row r="96" customFormat="1" ht="14.45"/>
    <row r="97" customFormat="1" ht="14.45"/>
    <row r="98" customFormat="1" ht="14.45"/>
    <row r="99" customFormat="1" ht="14.45"/>
    <row r="100" customFormat="1" ht="14.45"/>
    <row r="101" customFormat="1" ht="14.45"/>
    <row r="102" customFormat="1" ht="14.45"/>
    <row r="103" customFormat="1" ht="14.45"/>
    <row r="104" customFormat="1" ht="14.45"/>
    <row r="105" customFormat="1" ht="14.45"/>
    <row r="106" customFormat="1" ht="14.45"/>
    <row r="107" customFormat="1" ht="14.45"/>
    <row r="108" customFormat="1" ht="14.45"/>
    <row r="109" customFormat="1" ht="14.45"/>
    <row r="110" customFormat="1" ht="14.45"/>
    <row r="111" customFormat="1" ht="14.45"/>
    <row r="112" customFormat="1" ht="14.45"/>
    <row r="113" customFormat="1" ht="14.45"/>
    <row r="114" customFormat="1" ht="14.45"/>
    <row r="115" customFormat="1" ht="14.45"/>
    <row r="116" customFormat="1" ht="14.45"/>
    <row r="117" customFormat="1" ht="14.45"/>
    <row r="118" customFormat="1" ht="14.45"/>
    <row r="119" customFormat="1" ht="14.45"/>
    <row r="120" customFormat="1" ht="14.45"/>
    <row r="121" customFormat="1" ht="14.45"/>
    <row r="122" customFormat="1" ht="14.45"/>
    <row r="123" customFormat="1" ht="14.45"/>
    <row r="124" customFormat="1" ht="14.45"/>
    <row r="125" customFormat="1" ht="14.45"/>
    <row r="126" customFormat="1" ht="14.45"/>
    <row r="127" customFormat="1" ht="14.45"/>
    <row r="128" customFormat="1" ht="14.45"/>
    <row r="129" customFormat="1" ht="14.45"/>
    <row r="130" customFormat="1" ht="14.45"/>
    <row r="131" customFormat="1" ht="14.45"/>
    <row r="132" customFormat="1" ht="14.45"/>
    <row r="133" customFormat="1" ht="14.45"/>
    <row r="134" customFormat="1" ht="14.45"/>
    <row r="135" customFormat="1" ht="14.45"/>
    <row r="136" customFormat="1" ht="14.45"/>
    <row r="137" customFormat="1" ht="14.45"/>
    <row r="138" customFormat="1" ht="14.45"/>
    <row r="139" customFormat="1" ht="14.45"/>
    <row r="140" customFormat="1" ht="14.45"/>
    <row r="141" customFormat="1" ht="14.45"/>
    <row r="142" customFormat="1" ht="14.45"/>
    <row r="143" customFormat="1" ht="14.45"/>
    <row r="144" customFormat="1" ht="14.45"/>
    <row r="145" customFormat="1" ht="14.45"/>
    <row r="146" customFormat="1" ht="14.45"/>
    <row r="147" customFormat="1" ht="14.45"/>
    <row r="148" customFormat="1" ht="14.45"/>
    <row r="149" customFormat="1" ht="14.45"/>
    <row r="150" customFormat="1" ht="14.45"/>
    <row r="151" customFormat="1" ht="14.45"/>
    <row r="152" customFormat="1" ht="14.45"/>
    <row r="153" customFormat="1" ht="14.45"/>
    <row r="154" customFormat="1" ht="14.45"/>
    <row r="155" customFormat="1" ht="14.45"/>
    <row r="156" customFormat="1" ht="14.45"/>
    <row r="157" customFormat="1" ht="14.45"/>
    <row r="158" customFormat="1" ht="14.45"/>
    <row r="159" customFormat="1" ht="14.45"/>
    <row r="160" customFormat="1" ht="14.45"/>
    <row r="161" customFormat="1" ht="14.45"/>
    <row r="162" customFormat="1" ht="14.45"/>
    <row r="163" customFormat="1" ht="14.45"/>
    <row r="164" customFormat="1" ht="14.45"/>
    <row r="165" customFormat="1" ht="14.45"/>
    <row r="166" customFormat="1" ht="14.45"/>
    <row r="167" customFormat="1" ht="14.45"/>
    <row r="168" customFormat="1" ht="14.45"/>
    <row r="169" customFormat="1" ht="14.45"/>
    <row r="170" customFormat="1" ht="14.45"/>
    <row r="171" customFormat="1" ht="14.45"/>
    <row r="172" customFormat="1" ht="14.45"/>
    <row r="173" customFormat="1" ht="14.45"/>
    <row r="174" customFormat="1" ht="14.45"/>
    <row r="175" customFormat="1" ht="14.45"/>
    <row r="176" customFormat="1" ht="14.45"/>
    <row r="177" customFormat="1" ht="14.45"/>
    <row r="178" customFormat="1" ht="14.45"/>
    <row r="179" customFormat="1" ht="14.45"/>
    <row r="180" customFormat="1" ht="14.45"/>
    <row r="181" customFormat="1" ht="14.45"/>
    <row r="182" customFormat="1" ht="14.45"/>
    <row r="183" customFormat="1" ht="14.45"/>
    <row r="184" customFormat="1" ht="14.45"/>
    <row r="185" customFormat="1" ht="14.45"/>
    <row r="186" customFormat="1" ht="14.45"/>
    <row r="187" customFormat="1" ht="14.45"/>
    <row r="188" customFormat="1" ht="14.45"/>
    <row r="189" customFormat="1" ht="14.45"/>
    <row r="190" customFormat="1" ht="14.45"/>
    <row r="191" customFormat="1" ht="14.45"/>
    <row r="192" customFormat="1" ht="14.45"/>
    <row r="193" customFormat="1" ht="14.45"/>
    <row r="194" customFormat="1" ht="14.45"/>
    <row r="195" customFormat="1" ht="14.45"/>
    <row r="196" customFormat="1" ht="14.45"/>
    <row r="197" customFormat="1" ht="14.45"/>
    <row r="198" customFormat="1" ht="14.45"/>
    <row r="199" customFormat="1" ht="14.45"/>
    <row r="200" customFormat="1" ht="14.45"/>
    <row r="201" customFormat="1" ht="14.45"/>
    <row r="202" customFormat="1" ht="14.45"/>
    <row r="203" customFormat="1" ht="14.45"/>
    <row r="204" customFormat="1" ht="14.45"/>
    <row r="205" customFormat="1" ht="14.45"/>
    <row r="206" customFormat="1" ht="14.45"/>
    <row r="207" customFormat="1" ht="14.45"/>
    <row r="208" customFormat="1" ht="14.45"/>
    <row r="209" customFormat="1" ht="14.45"/>
    <row r="210" customFormat="1" ht="14.45"/>
    <row r="211" customFormat="1" ht="14.45"/>
    <row r="212" customFormat="1" ht="14.45"/>
    <row r="213" customFormat="1" ht="14.45"/>
    <row r="214" customFormat="1" ht="14.45"/>
    <row r="215" customFormat="1" ht="14.45"/>
    <row r="216" customFormat="1" ht="14.45"/>
    <row r="217" customFormat="1" ht="14.45"/>
    <row r="218" customFormat="1" ht="14.45"/>
    <row r="219" customFormat="1" ht="14.45"/>
    <row r="220" customFormat="1" ht="14.45"/>
    <row r="221" customFormat="1" ht="14.45"/>
    <row r="222" customFormat="1" ht="14.45"/>
    <row r="223" customFormat="1" ht="14.45"/>
    <row r="224" customFormat="1" ht="14.45"/>
    <row r="225" customFormat="1" ht="14.45"/>
    <row r="226" customFormat="1" ht="14.45"/>
    <row r="227" customFormat="1" ht="14.45"/>
    <row r="228" customFormat="1" ht="14.45"/>
    <row r="229" customFormat="1" ht="14.45"/>
    <row r="230" customFormat="1" ht="14.45"/>
    <row r="231" customFormat="1" ht="14.45"/>
    <row r="232" customFormat="1" ht="14.45"/>
    <row r="233" customFormat="1" ht="14.45"/>
    <row r="234" customFormat="1" ht="14.45"/>
    <row r="235" customFormat="1" ht="14.45"/>
    <row r="236" customFormat="1" ht="14.45"/>
    <row r="237" customFormat="1" ht="14.45"/>
    <row r="238" customFormat="1" ht="14.45"/>
    <row r="239" customFormat="1" ht="14.45"/>
    <row r="240" customFormat="1" ht="14.45"/>
    <row r="241" customFormat="1" ht="14.45"/>
    <row r="242" customFormat="1" ht="14.45"/>
    <row r="243" customFormat="1" ht="14.45"/>
    <row r="244" customFormat="1" ht="14.45"/>
    <row r="245" customFormat="1" ht="14.45"/>
    <row r="246" customFormat="1" ht="14.45"/>
    <row r="247" customFormat="1" ht="14.45"/>
    <row r="248" customFormat="1" ht="14.45"/>
    <row r="249" customFormat="1" ht="14.45"/>
    <row r="250" customFormat="1" ht="14.45"/>
    <row r="251" customFormat="1" ht="14.45"/>
    <row r="252" customFormat="1" ht="14.45"/>
    <row r="253" customFormat="1" ht="14.45"/>
    <row r="254" customFormat="1" ht="14.45"/>
    <row r="255" customFormat="1" ht="14.45"/>
    <row r="256" customFormat="1" ht="14.45"/>
    <row r="257" customFormat="1" ht="14.45"/>
    <row r="258" customFormat="1" ht="14.45"/>
    <row r="259" customFormat="1" ht="14.45"/>
    <row r="260" customFormat="1" ht="14.45"/>
    <row r="261" customFormat="1" ht="14.45"/>
    <row r="262" customFormat="1" ht="14.45"/>
    <row r="263" customFormat="1" ht="14.45"/>
    <row r="264" customFormat="1" ht="14.45"/>
    <row r="265" customFormat="1" ht="14.45"/>
    <row r="266" customFormat="1" ht="14.45"/>
    <row r="267" customFormat="1" ht="14.45"/>
    <row r="268" customFormat="1" ht="14.45"/>
    <row r="269" customFormat="1" ht="14.45"/>
    <row r="270" customFormat="1" ht="14.45"/>
    <row r="271" customFormat="1" ht="14.45"/>
    <row r="272" customFormat="1" ht="14.45"/>
    <row r="273" customFormat="1" ht="14.45"/>
    <row r="274" customFormat="1" ht="14.45"/>
    <row r="275" customFormat="1" ht="14.45"/>
    <row r="276" customFormat="1" ht="14.45"/>
    <row r="277" customFormat="1" ht="14.45"/>
    <row r="278" customFormat="1" ht="14.45"/>
    <row r="279" customFormat="1" ht="14.45"/>
    <row r="280" customFormat="1" ht="14.45"/>
    <row r="281" customFormat="1" ht="14.45"/>
    <row r="282" customFormat="1" ht="14.45"/>
    <row r="283" customFormat="1" ht="14.45"/>
    <row r="284" customFormat="1" ht="14.45"/>
    <row r="285" customFormat="1" ht="14.45"/>
    <row r="286" customFormat="1" ht="14.45"/>
    <row r="287" customFormat="1" ht="14.45"/>
    <row r="288" customFormat="1" ht="14.45"/>
    <row r="289" customFormat="1" ht="14.45"/>
    <row r="290" customFormat="1" ht="14.45"/>
    <row r="291" customFormat="1" ht="14.45"/>
    <row r="292" customFormat="1" ht="14.45"/>
    <row r="293" customFormat="1" ht="14.45"/>
    <row r="294" customFormat="1" ht="14.45"/>
    <row r="295" customFormat="1" ht="14.45"/>
    <row r="296" customFormat="1" ht="14.45"/>
    <row r="297" customFormat="1" ht="14.45"/>
    <row r="298" customFormat="1" ht="14.45"/>
    <row r="299" customFormat="1" ht="14.45"/>
    <row r="300" customFormat="1" ht="14.45"/>
    <row r="301" customFormat="1" ht="14.45"/>
    <row r="302" customFormat="1" ht="14.45"/>
    <row r="303" customFormat="1" ht="14.45"/>
    <row r="304" customFormat="1" ht="14.45"/>
    <row r="305" customFormat="1" ht="14.45"/>
    <row r="306" customFormat="1" ht="14.45"/>
    <row r="307" customFormat="1" ht="14.45"/>
    <row r="308" customFormat="1" ht="14.45"/>
    <row r="309" customFormat="1" ht="14.45"/>
    <row r="310" customFormat="1" ht="14.45"/>
    <row r="311" customFormat="1" ht="14.45"/>
    <row r="312" customFormat="1" ht="14.45"/>
    <row r="313" customFormat="1" ht="14.45"/>
    <row r="314" customFormat="1" ht="14.45"/>
    <row r="315" customFormat="1" ht="14.45"/>
    <row r="316" customFormat="1" ht="14.45"/>
    <row r="317" customFormat="1" ht="14.45"/>
    <row r="318" customFormat="1" ht="14.45"/>
    <row r="319" customFormat="1" ht="14.45"/>
    <row r="320" customFormat="1" ht="14.45"/>
    <row r="321" customFormat="1" ht="14.45"/>
    <row r="322" customFormat="1" ht="14.45"/>
    <row r="323" customFormat="1" ht="14.45"/>
    <row r="324" customFormat="1" ht="14.45"/>
    <row r="325" customFormat="1" ht="14.45"/>
    <row r="326" customFormat="1" ht="14.45"/>
    <row r="327" customFormat="1" ht="14.45"/>
    <row r="328" customFormat="1" ht="14.45"/>
    <row r="329" customFormat="1" ht="14.45"/>
    <row r="330" customFormat="1" ht="14.45"/>
    <row r="331" customFormat="1" ht="14.45"/>
    <row r="332" customFormat="1" ht="14.45"/>
    <row r="333" customFormat="1" ht="14.45"/>
    <row r="334" customFormat="1" ht="14.45"/>
    <row r="335" customFormat="1" ht="14.45"/>
    <row r="336" customFormat="1" ht="14.45"/>
    <row r="337" customFormat="1" ht="14.45"/>
    <row r="338" customFormat="1" ht="14.45"/>
    <row r="339" customFormat="1" ht="14.45"/>
    <row r="340" customFormat="1" ht="14.45"/>
    <row r="341" customFormat="1" ht="14.45"/>
    <row r="342" customFormat="1" ht="14.45"/>
    <row r="343" customFormat="1" ht="14.45"/>
    <row r="344" customFormat="1" ht="14.45"/>
    <row r="345" customFormat="1" ht="14.45"/>
    <row r="346" customFormat="1" ht="14.45"/>
    <row r="347" customFormat="1" ht="14.45"/>
    <row r="348" customFormat="1" ht="14.45"/>
    <row r="349" customFormat="1" ht="14.45"/>
    <row r="350" customFormat="1" ht="14.45"/>
    <row r="351" customFormat="1" ht="14.45"/>
    <row r="352" customFormat="1" ht="14.45"/>
    <row r="353" customFormat="1" ht="14.45"/>
    <row r="354" customFormat="1" ht="14.45"/>
    <row r="355" customFormat="1" ht="14.45"/>
    <row r="356" customFormat="1" ht="14.45"/>
    <row r="357" customFormat="1" ht="14.45"/>
    <row r="358" customFormat="1" ht="14.45"/>
    <row r="359" customFormat="1" ht="14.45"/>
    <row r="360" customFormat="1" ht="14.45"/>
    <row r="361" customFormat="1" ht="14.45"/>
    <row r="362" customFormat="1" ht="14.45"/>
    <row r="363" customFormat="1" ht="14.45"/>
    <row r="364" customFormat="1" ht="14.45"/>
    <row r="365" customFormat="1" ht="14.45"/>
    <row r="366" customFormat="1" ht="14.45"/>
    <row r="367" customFormat="1" ht="14.45"/>
    <row r="368" customFormat="1" ht="14.45"/>
    <row r="369" customFormat="1" ht="14.45"/>
    <row r="370" customFormat="1" ht="14.45"/>
    <row r="371" customFormat="1" ht="14.45"/>
    <row r="372" customFormat="1" ht="14.45"/>
    <row r="373" customFormat="1" ht="14.45"/>
    <row r="374" customFormat="1" ht="14.45"/>
    <row r="375" customFormat="1" ht="14.45"/>
    <row r="376" customFormat="1" ht="14.45"/>
    <row r="377" customFormat="1" ht="14.45"/>
    <row r="378" customFormat="1" ht="14.45"/>
    <row r="379" customFormat="1" ht="14.45"/>
    <row r="380" customFormat="1" ht="14.45"/>
    <row r="381" customFormat="1" ht="14.45"/>
    <row r="382" customFormat="1" ht="14.45"/>
    <row r="383" customFormat="1" ht="14.45"/>
    <row r="384" customFormat="1" ht="14.45"/>
    <row r="385" customFormat="1" ht="14.45"/>
    <row r="386" customFormat="1" ht="14.45"/>
    <row r="387" customFormat="1" ht="14.45"/>
    <row r="388" customFormat="1" ht="14.45"/>
    <row r="389" customFormat="1" ht="14.45"/>
    <row r="390" customFormat="1" ht="14.45"/>
    <row r="391" customFormat="1" ht="14.45"/>
    <row r="392" customFormat="1" ht="14.45"/>
    <row r="393" customFormat="1" ht="14.45"/>
    <row r="394" customFormat="1" ht="14.45"/>
    <row r="395" customFormat="1" ht="14.45"/>
    <row r="396" customFormat="1" ht="14.45"/>
    <row r="397" customFormat="1" ht="14.45"/>
    <row r="398" customFormat="1" ht="14.45"/>
    <row r="399" customFormat="1" ht="14.45"/>
    <row r="400" customFormat="1" ht="14.45"/>
    <row r="401" customFormat="1" ht="14.45"/>
    <row r="402" customFormat="1" ht="14.45"/>
    <row r="403" customFormat="1" ht="14.45"/>
    <row r="404" customFormat="1" ht="14.45"/>
    <row r="405" customFormat="1" ht="14.45"/>
    <row r="406" customFormat="1" ht="14.45"/>
    <row r="407" customFormat="1" ht="14.45"/>
    <row r="408" customFormat="1" ht="14.45"/>
    <row r="409" customFormat="1" ht="14.45"/>
    <row r="410" customFormat="1" ht="14.45"/>
    <row r="411" customFormat="1" ht="14.45"/>
    <row r="412" customFormat="1" ht="14.45"/>
    <row r="413" customFormat="1" ht="14.45"/>
    <row r="414" customFormat="1" ht="14.45"/>
    <row r="415" customFormat="1" ht="14.45"/>
    <row r="416" customFormat="1" ht="14.45"/>
    <row r="417" customFormat="1" ht="14.45"/>
    <row r="418" customFormat="1" ht="14.45"/>
    <row r="419" customFormat="1" ht="14.45"/>
    <row r="420" customFormat="1" ht="14.45"/>
    <row r="421" customFormat="1" ht="14.45"/>
    <row r="422" customFormat="1" ht="14.45"/>
    <row r="423" customFormat="1" ht="14.45"/>
    <row r="424" customFormat="1" ht="14.45"/>
    <row r="425" customFormat="1" ht="14.45"/>
    <row r="426" customFormat="1" ht="14.45"/>
    <row r="427" customFormat="1" ht="14.45"/>
    <row r="428" customFormat="1" ht="14.45"/>
    <row r="429" customFormat="1" ht="14.45"/>
    <row r="430" customFormat="1" ht="14.45"/>
    <row r="431" customFormat="1" ht="14.45"/>
    <row r="432" customFormat="1" ht="14.45"/>
    <row r="433" customFormat="1" ht="14.45"/>
    <row r="434" customFormat="1" ht="14.45"/>
    <row r="435" customFormat="1" ht="14.45"/>
    <row r="436" customFormat="1" ht="14.45"/>
    <row r="437" customFormat="1" ht="14.45"/>
    <row r="438" customFormat="1" ht="14.45"/>
    <row r="439" customFormat="1" ht="14.45"/>
    <row r="440" customFormat="1" ht="14.45"/>
    <row r="441" customFormat="1" ht="14.45"/>
    <row r="442" customFormat="1" ht="14.45"/>
    <row r="443" customFormat="1" ht="14.45"/>
    <row r="444" customFormat="1" ht="14.45"/>
    <row r="445" customFormat="1" ht="14.45"/>
    <row r="446" customFormat="1" ht="14.45"/>
    <row r="447" customFormat="1" ht="14.45"/>
    <row r="448" customFormat="1" ht="14.45"/>
    <row r="449" customFormat="1" ht="14.45"/>
    <row r="450" customFormat="1" ht="14.45"/>
    <row r="451" customFormat="1" ht="14.45"/>
    <row r="452" customFormat="1" ht="14.45"/>
    <row r="453" customFormat="1" ht="14.45"/>
    <row r="454" customFormat="1" ht="14.45"/>
    <row r="455" customFormat="1" ht="14.45"/>
    <row r="456" customFormat="1" ht="14.45"/>
    <row r="457" customFormat="1" ht="14.45"/>
    <row r="458" customFormat="1" ht="14.45"/>
    <row r="459" customFormat="1" ht="14.45"/>
    <row r="460" customFormat="1" ht="14.45"/>
    <row r="461" customFormat="1" ht="14.45"/>
    <row r="462" customFormat="1" ht="14.45"/>
    <row r="463" customFormat="1" ht="14.45"/>
    <row r="464" customFormat="1" ht="14.45"/>
    <row r="465" customFormat="1" ht="14.45"/>
    <row r="466" customFormat="1" ht="14.45"/>
    <row r="467" customFormat="1" ht="14.45"/>
    <row r="468" customFormat="1" ht="14.45"/>
    <row r="469" customFormat="1" ht="14.45"/>
    <row r="470" customFormat="1" ht="14.45"/>
    <row r="471" customFormat="1" ht="14.45"/>
    <row r="472" customFormat="1" ht="14.45"/>
    <row r="473" customFormat="1" ht="14.45"/>
    <row r="474" customFormat="1" ht="14.45"/>
    <row r="475" customFormat="1" ht="14.45"/>
    <row r="476" customFormat="1" ht="14.45"/>
    <row r="477" customFormat="1" ht="14.45"/>
    <row r="478" customFormat="1" ht="14.45"/>
    <row r="479" customFormat="1" ht="14.45"/>
    <row r="480" customFormat="1" ht="14.45"/>
    <row r="481" customFormat="1" ht="14.45"/>
    <row r="482" customFormat="1" ht="14.45"/>
    <row r="483" customFormat="1" ht="14.45"/>
    <row r="484" customFormat="1" ht="14.45"/>
    <row r="485" customFormat="1" ht="14.45"/>
    <row r="486" customFormat="1" ht="14.45"/>
    <row r="487" customFormat="1" ht="14.45"/>
    <row r="488" customFormat="1" ht="14.45"/>
    <row r="489" customFormat="1" ht="14.45"/>
    <row r="490" customFormat="1" ht="14.45"/>
    <row r="491" customFormat="1" ht="14.45"/>
    <row r="492" customFormat="1" ht="14.45"/>
    <row r="493" customFormat="1" ht="14.45"/>
    <row r="494" customFormat="1" ht="14.45"/>
    <row r="495" customFormat="1" ht="14.45"/>
    <row r="496" customFormat="1" ht="14.45"/>
    <row r="497" customFormat="1" ht="14.45"/>
    <row r="498" customFormat="1" ht="14.45"/>
    <row r="499" customFormat="1" ht="14.45"/>
    <row r="500" customFormat="1" ht="14.45"/>
    <row r="501" customFormat="1" ht="14.45"/>
    <row r="502" customFormat="1" ht="14.45"/>
    <row r="503" customFormat="1" ht="14.45"/>
    <row r="504" customFormat="1" ht="14.45"/>
    <row r="505" customFormat="1" ht="14.45"/>
    <row r="506" customFormat="1" ht="14.45"/>
    <row r="507" customFormat="1" ht="14.45"/>
    <row r="508" customFormat="1" ht="14.45"/>
    <row r="509" customFormat="1" ht="14.45"/>
    <row r="510" customFormat="1" ht="14.45"/>
    <row r="511" customFormat="1" ht="14.45"/>
    <row r="512" customFormat="1" ht="14.45"/>
    <row r="513" customFormat="1" ht="14.45"/>
    <row r="514" customFormat="1" ht="14.45"/>
    <row r="515" customFormat="1" ht="14.45"/>
    <row r="516" customFormat="1" ht="14.45"/>
    <row r="517" customFormat="1" ht="14.45"/>
    <row r="518" customFormat="1" ht="14.45"/>
    <row r="519" customFormat="1" ht="14.45"/>
    <row r="520" customFormat="1" ht="14.45"/>
    <row r="521" customFormat="1" ht="14.45"/>
    <row r="522" customFormat="1" ht="14.45"/>
    <row r="523" customFormat="1" ht="14.45"/>
    <row r="524" customFormat="1" ht="14.45"/>
    <row r="525" customFormat="1" ht="14.45"/>
    <row r="526" customFormat="1" ht="14.45"/>
    <row r="527" customFormat="1" ht="14.45"/>
    <row r="528" customFormat="1" ht="14.45"/>
    <row r="529" customFormat="1" ht="14.45"/>
    <row r="530" customFormat="1" ht="14.45"/>
    <row r="531" customFormat="1" ht="14.45"/>
    <row r="532" customFormat="1" ht="14.45"/>
    <row r="533" customFormat="1" ht="14.45"/>
    <row r="534" customFormat="1" ht="14.45"/>
    <row r="535" customFormat="1" ht="14.45"/>
    <row r="536" customFormat="1" ht="14.45"/>
    <row r="537" customFormat="1" ht="14.45"/>
    <row r="538" customFormat="1" ht="14.45"/>
    <row r="539" customFormat="1" ht="14.45"/>
    <row r="540" customFormat="1" ht="14.45"/>
    <row r="541" customFormat="1" ht="14.45"/>
    <row r="542" customFormat="1" ht="14.45"/>
    <row r="543" customFormat="1" ht="14.45"/>
    <row r="544" customFormat="1" ht="14.45"/>
    <row r="545" customFormat="1" ht="14.45"/>
    <row r="546" customFormat="1" ht="14.45"/>
    <row r="547" customFormat="1" ht="14.45"/>
    <row r="548" customFormat="1" ht="14.45"/>
    <row r="549" customFormat="1" ht="14.45"/>
    <row r="550" customFormat="1" ht="14.45"/>
    <row r="551" customFormat="1" ht="14.45"/>
    <row r="552" customFormat="1" ht="14.45"/>
    <row r="553" customFormat="1" ht="14.45"/>
    <row r="554" customFormat="1" ht="14.45"/>
    <row r="555" customFormat="1" ht="14.45"/>
    <row r="556" customFormat="1" ht="14.45"/>
    <row r="557" customFormat="1" ht="14.45"/>
    <row r="558" customFormat="1" ht="14.45"/>
    <row r="559" customFormat="1" ht="14.45"/>
    <row r="560" customFormat="1" ht="14.45"/>
    <row r="561" customFormat="1" ht="14.45"/>
    <row r="562" customFormat="1" ht="14.45"/>
    <row r="563" customFormat="1" ht="14.45"/>
    <row r="564" customFormat="1" ht="14.45"/>
    <row r="565" customFormat="1" ht="14.45"/>
    <row r="566" customFormat="1" ht="14.45"/>
    <row r="567" customFormat="1" ht="14.45"/>
    <row r="568" customFormat="1" ht="14.45"/>
    <row r="569" customFormat="1" ht="14.45"/>
    <row r="570" customFormat="1" ht="14.45"/>
    <row r="571" customFormat="1" ht="14.45"/>
    <row r="572" customFormat="1" ht="14.45"/>
    <row r="573" customFormat="1" ht="14.45"/>
    <row r="574" customFormat="1" ht="14.45"/>
    <row r="575" customFormat="1" ht="14.45"/>
    <row r="576" customFormat="1" ht="14.45"/>
    <row r="577" customFormat="1" ht="14.45"/>
    <row r="578" customFormat="1" ht="14.45"/>
    <row r="579" customFormat="1" ht="14.45"/>
    <row r="580" customFormat="1" ht="14.45"/>
    <row r="581" customFormat="1" ht="14.45"/>
    <row r="582" customFormat="1" ht="14.45"/>
    <row r="583" customFormat="1" ht="14.45"/>
    <row r="584" customFormat="1" ht="14.45"/>
    <row r="585" customFormat="1" ht="14.45"/>
    <row r="586" customFormat="1" ht="14.45"/>
    <row r="587" customFormat="1" ht="14.45"/>
    <row r="588" customFormat="1" ht="14.45"/>
    <row r="589" customFormat="1" ht="14.45"/>
    <row r="590" customFormat="1" ht="14.45"/>
    <row r="591" customFormat="1" ht="14.45"/>
    <row r="592" customFormat="1" ht="14.45"/>
    <row r="593" customFormat="1" ht="14.45"/>
    <row r="594" customFormat="1" ht="14.45"/>
    <row r="595" customFormat="1" ht="14.45"/>
    <row r="596" customFormat="1" ht="14.45"/>
    <row r="597" customFormat="1" ht="14.45"/>
    <row r="598" customFormat="1" ht="14.45"/>
    <row r="599" customFormat="1" ht="14.45"/>
    <row r="600" customFormat="1" ht="14.45"/>
    <row r="601" customFormat="1" ht="14.45"/>
    <row r="602" customFormat="1" ht="14.45"/>
    <row r="603" customFormat="1" ht="14.45"/>
    <row r="604" customFormat="1" ht="14.45"/>
    <row r="605" customFormat="1" ht="14.45"/>
    <row r="606" customFormat="1" ht="14.45"/>
    <row r="607" customFormat="1" ht="14.45"/>
    <row r="608" customFormat="1" ht="14.45"/>
    <row r="609" customFormat="1" ht="14.45"/>
    <row r="610" customFormat="1" ht="14.45"/>
    <row r="611" customFormat="1" ht="14.45"/>
    <row r="612" customFormat="1" ht="14.45"/>
    <row r="613" customFormat="1" ht="14.45"/>
    <row r="614" customFormat="1" ht="14.45"/>
    <row r="615" customFormat="1" ht="14.45"/>
    <row r="616" customFormat="1" ht="14.45"/>
    <row r="617" customFormat="1" ht="14.45"/>
    <row r="618" customFormat="1" ht="14.45"/>
    <row r="619" customFormat="1" ht="14.45"/>
    <row r="620" customFormat="1" ht="14.45"/>
    <row r="621" customFormat="1" ht="14.45"/>
    <row r="622" customFormat="1" ht="14.45"/>
    <row r="623" customFormat="1" ht="14.45"/>
    <row r="624" customFormat="1" ht="14.45"/>
    <row r="625" customFormat="1" ht="14.45"/>
    <row r="626" customFormat="1" ht="14.45"/>
    <row r="627" customFormat="1" ht="14.45"/>
    <row r="628" customFormat="1" ht="14.45"/>
    <row r="629" customFormat="1" ht="14.45"/>
    <row r="630" customFormat="1" ht="14.45"/>
    <row r="631" customFormat="1" ht="14.45"/>
    <row r="632" customFormat="1" ht="14.45"/>
    <row r="633" customFormat="1" ht="14.45"/>
    <row r="634" customFormat="1" ht="14.45"/>
    <row r="635" customFormat="1" ht="14.45"/>
    <row r="636" customFormat="1" ht="14.45"/>
    <row r="637" customFormat="1" ht="14.45"/>
    <row r="638" customFormat="1" ht="14.45"/>
    <row r="639" customFormat="1" ht="14.45"/>
    <row r="640" customFormat="1" ht="14.45"/>
    <row r="641" customFormat="1" ht="14.45"/>
    <row r="642" customFormat="1" ht="14.45"/>
    <row r="643" customFormat="1" ht="14.45"/>
    <row r="644" customFormat="1" ht="14.45"/>
    <row r="645" customFormat="1" ht="14.45"/>
    <row r="646" customFormat="1" ht="14.45"/>
    <row r="647" customFormat="1" ht="14.45"/>
    <row r="648" customFormat="1" ht="14.45"/>
    <row r="649" customFormat="1" ht="14.45"/>
    <row r="650" customFormat="1" ht="14.45"/>
    <row r="651" customFormat="1" ht="14.45"/>
    <row r="652" customFormat="1" ht="14.45"/>
    <row r="653" customFormat="1" ht="14.45"/>
    <row r="654" customFormat="1" ht="14.45"/>
    <row r="655" customFormat="1" ht="14.45"/>
    <row r="656" customFormat="1" ht="14.45"/>
    <row r="657" customFormat="1" ht="14.45"/>
    <row r="658" customFormat="1" ht="14.45"/>
    <row r="659" customFormat="1" ht="14.45"/>
    <row r="660" customFormat="1" ht="14.45"/>
    <row r="661" customFormat="1" ht="14.45"/>
    <row r="662" customFormat="1" ht="14.45"/>
    <row r="663" customFormat="1" ht="14.45"/>
    <row r="664" customFormat="1" ht="14.45"/>
    <row r="665" customFormat="1" ht="14.45"/>
    <row r="666" customFormat="1" ht="14.45"/>
    <row r="667" customFormat="1" ht="14.45"/>
    <row r="668" customFormat="1" ht="14.45"/>
    <row r="669" customFormat="1" ht="14.45"/>
    <row r="670" customFormat="1" ht="14.45"/>
    <row r="671" customFormat="1" ht="14.45"/>
    <row r="672" customFormat="1" ht="14.45"/>
    <row r="673" customFormat="1" ht="14.45"/>
    <row r="674" customFormat="1" ht="14.45"/>
    <row r="675" customFormat="1" ht="14.45"/>
    <row r="676" customFormat="1" ht="14.45"/>
    <row r="677" customFormat="1" ht="14.45"/>
    <row r="678" customFormat="1" ht="14.45"/>
    <row r="679" customFormat="1" ht="14.45"/>
    <row r="680" customFormat="1" ht="14.45"/>
    <row r="681" customFormat="1" ht="14.45"/>
    <row r="682" customFormat="1" ht="14.45"/>
    <row r="683" customFormat="1" ht="14.45"/>
    <row r="684" customFormat="1" ht="14.45"/>
    <row r="685" customFormat="1" ht="14.45"/>
    <row r="686" customFormat="1" ht="14.45"/>
    <row r="687" customFormat="1" ht="14.45"/>
    <row r="688" customFormat="1" ht="14.45"/>
    <row r="689" customFormat="1" ht="14.45"/>
    <row r="690" customFormat="1" ht="14.45"/>
    <row r="691" customFormat="1" ht="14.45"/>
    <row r="692" customFormat="1" ht="14.45"/>
    <row r="693" customFormat="1" ht="14.45"/>
    <row r="694" customFormat="1" ht="14.45"/>
    <row r="695" customFormat="1" ht="14.45"/>
    <row r="696" customFormat="1" ht="14.45"/>
    <row r="697" customFormat="1" ht="14.45"/>
    <row r="698" customFormat="1" ht="14.45"/>
    <row r="699" customFormat="1" ht="14.45"/>
    <row r="700" customFormat="1" ht="14.45"/>
    <row r="701" customFormat="1" ht="14.45"/>
    <row r="702" customFormat="1" ht="14.45"/>
    <row r="703" customFormat="1" ht="14.45"/>
    <row r="704" customFormat="1" ht="14.45"/>
    <row r="705" customFormat="1" ht="14.45"/>
    <row r="706" customFormat="1" ht="14.45"/>
    <row r="707" customFormat="1" ht="14.45"/>
    <row r="708" customFormat="1" ht="14.45"/>
    <row r="709" customFormat="1" ht="14.45"/>
    <row r="710" customFormat="1" ht="14.45"/>
    <row r="711" customFormat="1" ht="14.45"/>
    <row r="712" customFormat="1" ht="14.45"/>
    <row r="713" customFormat="1" ht="14.45"/>
    <row r="714" customFormat="1" ht="14.45"/>
    <row r="715" customFormat="1" ht="14.45"/>
    <row r="716" customFormat="1" ht="14.45"/>
    <row r="717" customFormat="1" ht="14.45"/>
    <row r="718" customFormat="1" ht="14.45"/>
    <row r="719" customFormat="1" ht="14.45"/>
    <row r="720" customFormat="1" ht="14.45"/>
    <row r="721" customFormat="1" ht="14.45"/>
  </sheetData>
  <sheetProtection algorithmName="SHA-512" hashValue="avr/AVzgvV1na3HmFdAzrGcTrOVafYoBMJL7J4hma9dU8Wc8UJEEcfO/Lx+k4WKyG1GgPv1zomX2jBwP7QtIog==" saltValue="zyEmvz4GO1AbfDzj1n7Hlw==" spinCount="100000" sheet="1" objects="1" scenarios="1"/>
  <conditionalFormatting sqref="C36:C37">
    <cfRule type="cellIs" dxfId="33" priority="5" operator="equal">
      <formula>"Does Not Meet"</formula>
    </cfRule>
    <cfRule type="cellIs" dxfId="32" priority="6" operator="equal">
      <formula>"Highly Developed"</formula>
    </cfRule>
    <cfRule type="cellIs" dxfId="31" priority="7" operator="equal">
      <formula>"Developed"</formula>
    </cfRule>
    <cfRule type="cellIs" dxfId="30" priority="8" operator="equal">
      <formula>"Emerging"</formula>
    </cfRule>
    <cfRule type="cellIs" dxfId="29" priority="9" operator="equal">
      <formula>"Initial"</formula>
    </cfRule>
  </conditionalFormatting>
  <conditionalFormatting sqref="C38">
    <cfRule type="cellIs" dxfId="28" priority="3" operator="equal">
      <formula>"Does Not Meet"</formula>
    </cfRule>
    <cfRule type="cellIs" dxfId="27" priority="4" operator="equal">
      <formula>"Meets"</formula>
    </cfRule>
  </conditionalFormatting>
  <conditionalFormatting sqref="F40">
    <cfRule type="cellIs" dxfId="26" priority="1" operator="equal">
      <formula>"Does Not Meet"</formula>
    </cfRule>
    <cfRule type="cellIs" dxfId="25" priority="2" operator="equal">
      <formula>"Meets"</formula>
    </cfRule>
  </conditionalFormatting>
  <conditionalFormatting sqref="H15">
    <cfRule type="cellIs" dxfId="24" priority="14" operator="equal">
      <formula>"Direct Instruction (Synchronous Only)"</formula>
    </cfRule>
  </conditionalFormatting>
  <conditionalFormatting sqref="H15:H31">
    <cfRule type="expression" dxfId="23" priority="15">
      <formula>$H$15="Direct Instruction (Synchronous Only)"</formula>
    </cfRule>
  </conditionalFormatting>
  <conditionalFormatting sqref="K8">
    <cfRule type="cellIs" dxfId="22" priority="16" operator="equal">
      <formula>"One or more requirements are not met."</formula>
    </cfRule>
    <cfRule type="cellIs" dxfId="21" priority="17" operator="equal">
      <formula>"Communication Plan requirements are met."</formula>
    </cfRule>
  </conditionalFormatting>
  <conditionalFormatting sqref="K16:K31">
    <cfRule type="cellIs" dxfId="20" priority="12" operator="equal">
      <formula>"Does Not Meet"</formula>
    </cfRule>
    <cfRule type="cellIs" dxfId="19" priority="13" operator="equal">
      <formula>"Meets"</formula>
    </cfRule>
  </conditionalFormatting>
  <conditionalFormatting sqref="K33">
    <cfRule type="cellIs" dxfId="18" priority="10" operator="equal">
      <formula>"Does Not Meet"</formula>
    </cfRule>
    <cfRule type="cellIs" dxfId="17" priority="11" operator="equal">
      <formula>"Meets"</formula>
    </cfRule>
  </conditionalFormatting>
  <dataValidations count="9">
    <dataValidation type="list" allowBlank="1" showInputMessage="1" showErrorMessage="1" promptTitle="Plan includes" prompt="A single Canvas page posted in Orientation, Introduction, Syllabus, or similar module." sqref="A9" xr:uid="{89113F3D-9460-4D49-AC51-7067EBF28ADF}">
      <formula1>"Yes, No"</formula1>
    </dataValidation>
    <dataValidation type="list" allowBlank="1" showInputMessage="1" showErrorMessage="1" promptTitle="Posted office hours include:" prompt="Day, time, and modality (including descriptive link text)" sqref="D9" xr:uid="{173A6EDA-382E-4F2E-BB0F-B573E36240F2}">
      <formula1>"Yes, No"</formula1>
    </dataValidation>
    <dataValidation type="list" allowBlank="1" showInputMessage="1" showErrorMessage="1" sqref="D3" xr:uid="{78815028-5591-4170-A3DD-253179BB3E17}">
      <formula1>"ONLINE - Asynchronous, ONLINE - Synchronous"</formula1>
    </dataValidation>
    <dataValidation type="list" allowBlank="1" showInputMessage="1" showErrorMessage="1" sqref="B9:C9 E9:I9 B16:H31" xr:uid="{E9F09B35-7B20-4833-B742-9F76B15FEA8B}">
      <formula1>"Yes, No"</formula1>
    </dataValidation>
    <dataValidation allowBlank="1" showInputMessage="1" showErrorMessage="1" prompt="A regular day and time for synchronous instructional support is scheduled for the course." sqref="K7" xr:uid="{7560831A-98ED-4345-946D-9EEAA8F508EF}"/>
    <dataValidation allowBlank="1" showInputMessage="1" showErrorMessage="1" prompt="The scheduled instructional support is explicitly identified as synchronous and clearly communicated. Students can easily find the day, time, modality, and academic purpose in the syllabus, communication plan, and/or reinforced during the term." sqref="L7" xr:uid="{B8BB5ACF-E2A2-49B8-B98C-BF450A795D5C}"/>
    <dataValidation allowBlank="1" showInputMessage="1" showErrorMessage="1" promptTitle="Enter Course and Section" prompt="Example: CHEM 150-70" sqref="A3" xr:uid="{5A379E8A-BCAA-4F11-82B8-63D721F299FB}"/>
    <dataValidation type="list" allowBlank="1" showInputMessage="1" showErrorMessage="1" sqref="C3" xr:uid="{1E396D4D-7B12-4EC0-B775-87CF79E445D5}">
      <formula1>"2026, 2027, 2028, 2029, 2030"</formula1>
    </dataValidation>
    <dataValidation type="list" allowBlank="1" showInputMessage="1" showErrorMessage="1" sqref="B3" xr:uid="{B75E485F-8180-4174-A41E-F631AB6B4BB7}">
      <formula1>"Spring, Fall, Summer"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78200-4DFA-47B7-AA61-F94BD0715A11}">
  <sheetPr>
    <pageSetUpPr autoPageBreaks="0"/>
  </sheetPr>
  <dimension ref="A1:U721"/>
  <sheetViews>
    <sheetView showGridLines="0" zoomScaleNormal="100" workbookViewId="0">
      <selection activeCell="A3" sqref="A3"/>
    </sheetView>
  </sheetViews>
  <sheetFormatPr defaultColWidth="9.140625" defaultRowHeight="13.9"/>
  <cols>
    <col min="1" max="1" width="21.7109375" style="3" customWidth="1"/>
    <col min="2" max="3" width="24.42578125" style="3" customWidth="1"/>
    <col min="4" max="4" width="25.85546875" style="3" customWidth="1"/>
    <col min="5" max="5" width="26" style="3" customWidth="1"/>
    <col min="6" max="6" width="31" style="3" customWidth="1"/>
    <col min="7" max="7" width="22.7109375" style="3" customWidth="1"/>
    <col min="8" max="8" width="19.85546875" style="3" customWidth="1"/>
    <col min="9" max="9" width="17.7109375" style="3" customWidth="1"/>
    <col min="10" max="10" width="22.7109375" style="3" customWidth="1"/>
    <col min="11" max="11" width="23.85546875" style="3" customWidth="1"/>
    <col min="12" max="12" width="28" style="3" customWidth="1"/>
    <col min="13" max="13" width="9.140625" style="3"/>
    <col min="14" max="14" width="20.28515625" style="3" customWidth="1"/>
    <col min="15" max="15" width="23.28515625" style="3" customWidth="1"/>
    <col min="16" max="16" width="10.7109375" style="3" customWidth="1"/>
    <col min="17" max="16384" width="9.140625" style="3"/>
  </cols>
  <sheetData>
    <row r="1" spans="1:21" ht="18">
      <c r="A1" s="2" t="s">
        <v>7</v>
      </c>
      <c r="B1"/>
      <c r="C1"/>
      <c r="G1" s="4"/>
      <c r="H1" s="5"/>
      <c r="N1"/>
      <c r="O1"/>
    </row>
    <row r="2" spans="1:21" ht="14.45">
      <c r="A2" s="6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7" t="s">
        <v>13</v>
      </c>
      <c r="H2" s="8"/>
      <c r="I2" s="9"/>
      <c r="N2"/>
      <c r="O2"/>
    </row>
    <row r="3" spans="1:21" ht="14.45">
      <c r="A3" s="1"/>
      <c r="B3" s="1"/>
      <c r="C3" s="1"/>
      <c r="D3" s="1"/>
      <c r="E3" s="1"/>
      <c r="F3" s="10" t="str">
        <f>IF(E3="", "", IF(E3&gt;=12, "1 or more activities per week", "2 or more activities per week"))</f>
        <v/>
      </c>
      <c r="G3" s="11"/>
      <c r="H3" s="8"/>
      <c r="N3"/>
      <c r="O3"/>
    </row>
    <row r="4" spans="1:21" ht="14.45" customHeight="1">
      <c r="A4"/>
      <c r="B4"/>
      <c r="C4"/>
      <c r="D4"/>
      <c r="E4"/>
      <c r="F4" s="10"/>
      <c r="G4" s="11"/>
      <c r="H4" s="8"/>
      <c r="N4"/>
      <c r="O4"/>
    </row>
    <row r="5" spans="1:21" ht="14.45">
      <c r="N5"/>
      <c r="O5"/>
    </row>
    <row r="6" spans="1:21" ht="18" customHeight="1">
      <c r="A6" s="2" t="s">
        <v>15</v>
      </c>
      <c r="D6" s="12"/>
      <c r="E6" s="12"/>
      <c r="F6" s="12"/>
      <c r="K6"/>
      <c r="L6"/>
      <c r="N6"/>
      <c r="O6"/>
    </row>
    <row r="7" spans="1:21" ht="13.15" customHeight="1">
      <c r="A7" s="13" t="s">
        <v>16</v>
      </c>
      <c r="D7" s="12"/>
      <c r="E7" s="12"/>
      <c r="F7" s="12"/>
      <c r="K7" s="14"/>
      <c r="L7" s="14"/>
      <c r="N7"/>
      <c r="O7"/>
    </row>
    <row r="8" spans="1:21" ht="45" customHeight="1">
      <c r="A8" s="7" t="s">
        <v>17</v>
      </c>
      <c r="B8" s="7" t="s">
        <v>18</v>
      </c>
      <c r="C8" s="7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K8" s="15"/>
      <c r="N8"/>
      <c r="O8"/>
    </row>
    <row r="9" spans="1:21" ht="14.45">
      <c r="A9" s="1"/>
      <c r="B9" s="1"/>
      <c r="C9" s="1"/>
      <c r="D9" s="1"/>
      <c r="E9" s="1"/>
      <c r="F9" s="1"/>
      <c r="G9" s="1"/>
      <c r="H9" s="1"/>
      <c r="I9" s="1"/>
      <c r="N9"/>
      <c r="O9"/>
    </row>
    <row r="10" spans="1:21" ht="46.9" customHeight="1">
      <c r="A10" s="16" t="str">
        <f>IF(A9="","",IF(A9="No","Each online course must include a communication plan.",""))</f>
        <v/>
      </c>
      <c r="N10"/>
      <c r="O10"/>
    </row>
    <row r="11" spans="1:21" ht="18">
      <c r="A11" s="2" t="s">
        <v>26</v>
      </c>
      <c r="N11"/>
      <c r="O11"/>
    </row>
    <row r="12" spans="1:21" ht="14.45">
      <c r="A12" s="13" t="s">
        <v>27</v>
      </c>
      <c r="N12"/>
      <c r="O12"/>
    </row>
    <row r="13" spans="1:21">
      <c r="A13" s="17" t="s">
        <v>28</v>
      </c>
    </row>
    <row r="14" spans="1:21" ht="14.45">
      <c r="A14" s="13" t="s">
        <v>29</v>
      </c>
      <c r="B14" s="13"/>
      <c r="C14" s="13"/>
      <c r="R14"/>
      <c r="S14"/>
      <c r="T14"/>
      <c r="U14"/>
    </row>
    <row r="15" spans="1:21" ht="57.6">
      <c r="A15" s="29" t="s">
        <v>30</v>
      </c>
      <c r="B15" s="29" t="s">
        <v>31</v>
      </c>
      <c r="C15" s="29" t="s">
        <v>32</v>
      </c>
      <c r="D15" s="29" t="s">
        <v>24</v>
      </c>
      <c r="E15" s="29" t="s">
        <v>33</v>
      </c>
      <c r="F15" s="29" t="s">
        <v>34</v>
      </c>
      <c r="G15" s="29" t="s">
        <v>35</v>
      </c>
      <c r="H15" s="30" t="str">
        <f>IF($D$3="ONLINE - Synchronous","Direct Instruction (Synchronous Only)","")</f>
        <v/>
      </c>
      <c r="J15" s="37" t="s">
        <v>36</v>
      </c>
      <c r="K15" s="28" t="s">
        <v>37</v>
      </c>
      <c r="R15"/>
      <c r="S15"/>
      <c r="T15"/>
      <c r="U15"/>
    </row>
    <row r="16" spans="1:21" ht="28.15" customHeight="1">
      <c r="A16" s="31">
        <v>1</v>
      </c>
      <c r="B16" s="32"/>
      <c r="C16" s="32"/>
      <c r="D16" s="32"/>
      <c r="E16" s="32"/>
      <c r="F16" s="32"/>
      <c r="G16" s="32"/>
      <c r="H16" s="34"/>
      <c r="J16" s="36" t="str">
        <f>IF(COUNTBLANK(B16:H16)=7,"",(COUNTIF(B16:H16,"Yes")))</f>
        <v/>
      </c>
      <c r="K16" s="25" t="str">
        <f>IF($E$3="","",
   IF(J16="","",
      IF($E$3&lt;12,
         IF(J16&gt;=2,"Meets","Does Not Meet"),
         IF(J16&gt;=1,"Meets","Does Not Meet")
      )
   )
)</f>
        <v/>
      </c>
      <c r="R16"/>
      <c r="S16"/>
      <c r="T16"/>
      <c r="U16"/>
    </row>
    <row r="17" spans="1:21" ht="28.15" customHeight="1">
      <c r="A17" s="25">
        <v>2</v>
      </c>
      <c r="B17" s="32"/>
      <c r="C17" s="32"/>
      <c r="D17" s="32"/>
      <c r="E17" s="32"/>
      <c r="F17" s="32"/>
      <c r="G17" s="32"/>
      <c r="H17" s="35"/>
      <c r="J17" s="36" t="str">
        <f t="shared" ref="J17:J31" si="0">IF(COUNTBLANK(B17:H17)=7,"",(COUNTIF(B17:H17,"Yes")))</f>
        <v/>
      </c>
      <c r="K17" s="25" t="str">
        <f>IF($E$3="","",
   IF(J16="","",
      IF($E$3&lt;12,
         IF(J16&gt;=2,"Meets","Does Not Meet"),
         IF(J16&gt;=1,"Meets","Does Not Meet")
      )
   )
)</f>
        <v/>
      </c>
      <c r="R17"/>
      <c r="S17"/>
      <c r="T17"/>
      <c r="U17"/>
    </row>
    <row r="18" spans="1:21" ht="28.15" customHeight="1">
      <c r="A18" s="25">
        <v>3</v>
      </c>
      <c r="B18" s="32"/>
      <c r="C18" s="32"/>
      <c r="D18" s="32"/>
      <c r="E18" s="32"/>
      <c r="F18" s="32"/>
      <c r="G18" s="32"/>
      <c r="H18" s="35"/>
      <c r="J18" s="36" t="str">
        <f t="shared" si="0"/>
        <v/>
      </c>
      <c r="K18" s="25" t="str">
        <f>IF($E$3="","",
   IF(J16="","",
      IF($E$3&lt;12,
         IF(J16&gt;=2,"Meets","Does Not Meet"),
         IF(J16&gt;=1,"Meets","Does Not Meet")
      )
   )
)</f>
        <v/>
      </c>
      <c r="R18"/>
      <c r="S18"/>
      <c r="T18"/>
      <c r="U18"/>
    </row>
    <row r="19" spans="1:21" ht="28.15" customHeight="1">
      <c r="A19" s="25">
        <v>4</v>
      </c>
      <c r="B19" s="32"/>
      <c r="C19" s="32"/>
      <c r="D19" s="32"/>
      <c r="E19" s="32"/>
      <c r="F19" s="32"/>
      <c r="G19" s="32"/>
      <c r="H19" s="35"/>
      <c r="J19" s="36" t="str">
        <f t="shared" si="0"/>
        <v/>
      </c>
      <c r="K19" s="25" t="str">
        <f t="shared" ref="K19:K31" si="1">IF(J19="","",(IF($E$3&lt;12,IF(J19&gt;=2,"Meets","Does Not Meet"),IF(J19&gt;=1,"Meets","Does Not Meet"))))</f>
        <v/>
      </c>
      <c r="R19"/>
      <c r="S19"/>
      <c r="T19"/>
      <c r="U19"/>
    </row>
    <row r="20" spans="1:21" s="18" customFormat="1" ht="28.15" customHeight="1">
      <c r="A20" s="25">
        <v>5</v>
      </c>
      <c r="B20" s="32"/>
      <c r="C20" s="32"/>
      <c r="D20" s="32"/>
      <c r="E20" s="32"/>
      <c r="F20" s="32"/>
      <c r="G20" s="32"/>
      <c r="H20" s="35"/>
      <c r="J20" s="36" t="str">
        <f t="shared" si="0"/>
        <v/>
      </c>
      <c r="K20" s="25" t="str">
        <f t="shared" si="1"/>
        <v/>
      </c>
      <c r="M20" s="19"/>
      <c r="R20"/>
      <c r="S20"/>
      <c r="T20"/>
      <c r="U20"/>
    </row>
    <row r="21" spans="1:21" ht="28.15" customHeight="1">
      <c r="A21" s="25">
        <v>6</v>
      </c>
      <c r="B21" s="32"/>
      <c r="C21" s="32"/>
      <c r="D21" s="32"/>
      <c r="E21" s="32"/>
      <c r="F21" s="32"/>
      <c r="G21" s="32"/>
      <c r="H21" s="35"/>
      <c r="J21" s="36" t="str">
        <f t="shared" si="0"/>
        <v/>
      </c>
      <c r="K21" s="25" t="str">
        <f t="shared" si="1"/>
        <v/>
      </c>
      <c r="M21" s="20"/>
      <c r="R21"/>
      <c r="S21"/>
      <c r="T21"/>
      <c r="U21"/>
    </row>
    <row r="22" spans="1:21" ht="28.15" customHeight="1">
      <c r="A22" s="25">
        <v>7</v>
      </c>
      <c r="B22" s="32"/>
      <c r="C22" s="32"/>
      <c r="D22" s="32"/>
      <c r="E22" s="32"/>
      <c r="F22" s="32"/>
      <c r="G22" s="32"/>
      <c r="H22" s="35"/>
      <c r="J22" s="36" t="str">
        <f t="shared" si="0"/>
        <v/>
      </c>
      <c r="K22" s="25" t="str">
        <f t="shared" si="1"/>
        <v/>
      </c>
      <c r="M22" s="20"/>
      <c r="R22"/>
      <c r="S22"/>
      <c r="T22"/>
      <c r="U22"/>
    </row>
    <row r="23" spans="1:21" ht="28.15" customHeight="1">
      <c r="A23" s="25">
        <v>8</v>
      </c>
      <c r="B23" s="32"/>
      <c r="C23" s="33"/>
      <c r="D23" s="32"/>
      <c r="E23" s="32"/>
      <c r="F23" s="32"/>
      <c r="G23" s="32"/>
      <c r="H23" s="35"/>
      <c r="J23" s="36" t="str">
        <f t="shared" si="0"/>
        <v/>
      </c>
      <c r="K23" s="25" t="str">
        <f t="shared" si="1"/>
        <v/>
      </c>
      <c r="M23" s="20"/>
      <c r="R23"/>
      <c r="S23"/>
      <c r="T23"/>
      <c r="U23"/>
    </row>
    <row r="24" spans="1:21" ht="28.15" customHeight="1">
      <c r="A24" s="25">
        <v>9</v>
      </c>
      <c r="B24" s="32"/>
      <c r="C24" s="33"/>
      <c r="D24" s="32"/>
      <c r="E24" s="32"/>
      <c r="F24" s="32"/>
      <c r="G24" s="32"/>
      <c r="H24" s="35"/>
      <c r="J24" s="36" t="str">
        <f t="shared" si="0"/>
        <v/>
      </c>
      <c r="K24" s="25" t="str">
        <f t="shared" si="1"/>
        <v/>
      </c>
      <c r="M24" s="20"/>
      <c r="R24"/>
      <c r="S24"/>
      <c r="T24"/>
      <c r="U24"/>
    </row>
    <row r="25" spans="1:21" ht="28.15" customHeight="1">
      <c r="A25" s="25">
        <v>10</v>
      </c>
      <c r="B25" s="32"/>
      <c r="C25" s="33"/>
      <c r="D25" s="32"/>
      <c r="E25" s="32"/>
      <c r="F25" s="32"/>
      <c r="G25" s="32"/>
      <c r="H25" s="35"/>
      <c r="J25" s="36" t="str">
        <f t="shared" si="0"/>
        <v/>
      </c>
      <c r="K25" s="25" t="str">
        <f t="shared" si="1"/>
        <v/>
      </c>
      <c r="M25" s="20"/>
      <c r="R25"/>
      <c r="S25"/>
      <c r="T25"/>
      <c r="U25"/>
    </row>
    <row r="26" spans="1:21" ht="28.15" customHeight="1">
      <c r="A26" s="25">
        <v>11</v>
      </c>
      <c r="B26" s="32"/>
      <c r="C26" s="33"/>
      <c r="D26" s="32"/>
      <c r="E26" s="32"/>
      <c r="F26" s="32"/>
      <c r="G26" s="32"/>
      <c r="H26" s="35"/>
      <c r="J26" s="36" t="str">
        <f t="shared" si="0"/>
        <v/>
      </c>
      <c r="K26" s="25" t="str">
        <f t="shared" si="1"/>
        <v/>
      </c>
      <c r="M26" s="20"/>
      <c r="R26"/>
      <c r="S26"/>
      <c r="T26"/>
      <c r="U26"/>
    </row>
    <row r="27" spans="1:21" ht="28.15" customHeight="1">
      <c r="A27" s="25">
        <v>12</v>
      </c>
      <c r="B27" s="32"/>
      <c r="C27" s="33"/>
      <c r="D27" s="32"/>
      <c r="E27" s="32"/>
      <c r="F27" s="32"/>
      <c r="G27" s="32"/>
      <c r="H27" s="35"/>
      <c r="J27" s="36" t="str">
        <f t="shared" si="0"/>
        <v/>
      </c>
      <c r="K27" s="25" t="str">
        <f t="shared" si="1"/>
        <v/>
      </c>
      <c r="M27" s="20"/>
      <c r="R27"/>
      <c r="S27"/>
      <c r="T27"/>
      <c r="U27"/>
    </row>
    <row r="28" spans="1:21" ht="28.15" customHeight="1">
      <c r="A28" s="25">
        <v>13</v>
      </c>
      <c r="B28" s="32"/>
      <c r="C28" s="33"/>
      <c r="D28" s="32"/>
      <c r="E28" s="32"/>
      <c r="F28" s="32"/>
      <c r="G28" s="32"/>
      <c r="H28" s="35"/>
      <c r="J28" s="36" t="str">
        <f t="shared" si="0"/>
        <v/>
      </c>
      <c r="K28" s="25" t="str">
        <f t="shared" si="1"/>
        <v/>
      </c>
      <c r="M28" s="20"/>
      <c r="R28"/>
      <c r="S28"/>
      <c r="T28"/>
      <c r="U28"/>
    </row>
    <row r="29" spans="1:21" ht="28.15" customHeight="1">
      <c r="A29" s="25">
        <v>14</v>
      </c>
      <c r="B29" s="32"/>
      <c r="C29" s="33"/>
      <c r="D29" s="32"/>
      <c r="E29" s="32"/>
      <c r="F29" s="32"/>
      <c r="G29" s="32"/>
      <c r="H29" s="35"/>
      <c r="J29" s="36" t="str">
        <f t="shared" si="0"/>
        <v/>
      </c>
      <c r="K29" s="25" t="str">
        <f t="shared" si="1"/>
        <v/>
      </c>
      <c r="M29" s="20"/>
      <c r="R29"/>
      <c r="S29"/>
      <c r="T29"/>
      <c r="U29"/>
    </row>
    <row r="30" spans="1:21" ht="28.15" customHeight="1">
      <c r="A30" s="25">
        <v>15</v>
      </c>
      <c r="B30" s="32"/>
      <c r="C30" s="33"/>
      <c r="D30" s="32"/>
      <c r="E30" s="32"/>
      <c r="F30" s="32"/>
      <c r="G30" s="32"/>
      <c r="H30" s="35"/>
      <c r="J30" s="36" t="str">
        <f t="shared" si="0"/>
        <v/>
      </c>
      <c r="K30" s="25" t="str">
        <f t="shared" si="1"/>
        <v/>
      </c>
      <c r="M30" s="20"/>
      <c r="R30"/>
      <c r="S30"/>
      <c r="T30"/>
      <c r="U30"/>
    </row>
    <row r="31" spans="1:21" ht="28.15" customHeight="1">
      <c r="A31" s="25">
        <v>16</v>
      </c>
      <c r="B31" s="32"/>
      <c r="C31" s="33"/>
      <c r="D31" s="32"/>
      <c r="E31" s="32"/>
      <c r="F31" s="32"/>
      <c r="G31" s="32"/>
      <c r="H31" s="35"/>
      <c r="J31" s="36" t="str">
        <f t="shared" si="0"/>
        <v/>
      </c>
      <c r="K31" s="25" t="str">
        <f t="shared" si="1"/>
        <v/>
      </c>
      <c r="M31" s="20"/>
      <c r="R31"/>
      <c r="S31"/>
      <c r="T31"/>
      <c r="U31"/>
    </row>
    <row r="32" spans="1:21" ht="24.6" customHeight="1">
      <c r="A32"/>
      <c r="B32"/>
      <c r="C32"/>
      <c r="D32"/>
      <c r="E32"/>
      <c r="F32"/>
      <c r="G32"/>
      <c r="H32"/>
      <c r="M32" s="20"/>
      <c r="R32"/>
      <c r="S32"/>
      <c r="T32"/>
      <c r="U32"/>
    </row>
    <row r="33" spans="1:21" ht="22.9" customHeight="1">
      <c r="C33" s="27"/>
      <c r="D33" s="27"/>
      <c r="E33" s="20"/>
      <c r="F33" s="20"/>
      <c r="G33" s="20"/>
      <c r="H33" s="20"/>
      <c r="J33" s="45" t="s">
        <v>38</v>
      </c>
      <c r="K33" s="24" t="str" cm="1">
        <f t="array" ref="K33">IF(
  SUMPRODUCT(--(LEN(TRIM(K16:K31))&gt;0))=0,
  "",
  IF(COUNTIF(K16:K31,"Does Not Meet")&gt;0,"Does Not Meet","Meets")
)</f>
        <v/>
      </c>
      <c r="M33" s="20"/>
      <c r="R33"/>
      <c r="S33"/>
      <c r="T33"/>
      <c r="U33"/>
    </row>
    <row r="34" spans="1:21" ht="22.15" customHeight="1">
      <c r="C34" s="26"/>
      <c r="D34" s="26"/>
      <c r="E34" s="23"/>
      <c r="F34" s="20"/>
      <c r="G34" s="22"/>
      <c r="H34" s="20"/>
      <c r="M34" s="20"/>
      <c r="R34"/>
      <c r="S34"/>
      <c r="T34"/>
      <c r="U34"/>
    </row>
    <row r="35" spans="1:21" ht="19.899999999999999" customHeight="1">
      <c r="A35" s="42" t="s">
        <v>39</v>
      </c>
      <c r="B35" s="42" t="s">
        <v>40</v>
      </c>
      <c r="C35" s="42" t="s">
        <v>41</v>
      </c>
      <c r="E35" s="47" t="s">
        <v>42</v>
      </c>
      <c r="F35" s="47" t="s">
        <v>43</v>
      </c>
      <c r="G35"/>
      <c r="H35" s="20"/>
      <c r="I35" s="20"/>
      <c r="J35" s="20"/>
      <c r="K35" s="20"/>
      <c r="L35" s="20"/>
      <c r="M35" s="20"/>
      <c r="N35" s="20"/>
    </row>
    <row r="36" spans="1:21" ht="19.899999999999999" customHeight="1">
      <c r="A36" s="43" t="s">
        <v>44</v>
      </c>
      <c r="B36" s="44" t="str" cm="1">
        <f t="array" ref="B36">IFERROR(
  SUMPRODUCT(--(
    ((C16:C31="Yes")+(D16:D31="Yes")+(E16:E31="Yes")+(F16:F31="Yes")+(H16:H31="Yes")&gt;0)
  )) /
  SUMPRODUCT(--(
    ((C16:C31&lt;&gt;"")+(D16:D31&lt;&gt;"")+(E16:E31&lt;&gt;"")+(F16:F31&lt;&gt;"")+(H16:H31&lt;&gt;"")&gt;0)
  )),
  ""
)</f>
        <v/>
      </c>
      <c r="C36" s="37" t="str">
        <f>IF(B36="","",
   IF(B36&gt;=0.9,
      "Highly Developed",
      IF(B36&gt;=0.75,
         "Developed",
         IF(B36&gt;=0.5,
            "Emerging",
            "Initial"
         )
      )
   )
)</f>
        <v/>
      </c>
      <c r="E36" s="48" t="s">
        <v>45</v>
      </c>
      <c r="F36" s="36" t="str">
        <f>IF(
  D3="ONLINE - Asynchronous",
  "",
  IF(COUNTIF(H16:H31,"Yes")&gt;0,"Yes","No")
)</f>
        <v>No</v>
      </c>
      <c r="G36" s="20"/>
      <c r="H36" s="20"/>
      <c r="I36" s="20"/>
      <c r="J36" s="20"/>
      <c r="K36" s="20"/>
      <c r="L36" s="20"/>
      <c r="M36" s="20"/>
      <c r="N36" s="20"/>
    </row>
    <row r="37" spans="1:21" ht="19.899999999999999" customHeight="1">
      <c r="A37" s="43" t="s">
        <v>46</v>
      </c>
      <c r="B37" s="44" t="str" cm="1">
        <f t="array" ref="B37">IF(SUMPRODUCT(--(((F16:F31&lt;&gt;"")+(G16:G31&lt;&gt;""))&gt;0))=0,"",
SUMPRODUCT(--(((F16:F31="Yes")+(G16:G31="Yes"))&gt;0)) /
SUMPRODUCT(--(((F16:F31&lt;&gt;"")+(G16:G31&lt;&gt;""))&gt;0)))</f>
        <v/>
      </c>
      <c r="C37" s="37" t="str">
        <f>IF(B37="","",
   IF(
      AND(
         COUNTIF(F16:F31,"Yes")=0,
         COUNTIF(G16:G31,"Yes")=0
      ),
      "Does Not Meet",
      IF(
         B37&gt;=0.9,
         "Highly Developed",
         IF(
            B37&gt;=0.75,
            "Developed",
            IF(
               B37&gt;=0.5,
               "Emerging",
               "Initial"
            )
         )
      )
   )
)</f>
        <v/>
      </c>
      <c r="E37" s="48" t="s">
        <v>47</v>
      </c>
      <c r="F37" s="36" t="str">
        <f>IF(COUNTIF(F16:F31,"Yes")&gt;0,"Yes","No")</f>
        <v>No</v>
      </c>
      <c r="G37" s="20"/>
      <c r="H37"/>
      <c r="I37" s="20"/>
      <c r="J37" s="20"/>
      <c r="K37" s="20"/>
      <c r="L37" s="20"/>
      <c r="M37" s="20"/>
      <c r="N37" s="20"/>
    </row>
    <row r="38" spans="1:21" customFormat="1" ht="19.899999999999999" customHeight="1">
      <c r="A38" s="43" t="s">
        <v>48</v>
      </c>
      <c r="B38" s="25"/>
      <c r="C38" s="24" t="str">
        <f>IF(OR(C36="",C37=""),
   "",
   IF(
      AND(
         C36&lt;&gt;"Does Not Meet",
         C37&lt;&gt;"Does Not Meet",
         K33="Meets"
      ),
      "Meets",
      "Does Not Meet"
   )
)</f>
        <v/>
      </c>
      <c r="D38" s="3"/>
      <c r="E38" s="48" t="s">
        <v>49</v>
      </c>
      <c r="F38" s="25" t="str">
        <f>IF(
  OR(
    COUNTIF(G16:G31,"Yes")&gt;0,
    COUNTIF(C16:C31,"Yes")&gt;0
  ),
  "Yes",
  "No"
)</f>
        <v>No</v>
      </c>
      <c r="H38" s="3"/>
    </row>
    <row r="39" spans="1:21" customFormat="1" ht="19.899999999999999" customHeight="1">
      <c r="A39" s="3"/>
      <c r="B39" s="3"/>
      <c r="C39" s="9"/>
      <c r="D39" s="3"/>
      <c r="E39" s="48" t="s">
        <v>50</v>
      </c>
      <c r="F39" s="25" t="str">
        <f>IF(COUNTIF(E16:E31,"Yes")&gt;0,"Yes","No")</f>
        <v>No</v>
      </c>
    </row>
    <row r="40" spans="1:21" customFormat="1" ht="19.899999999999999" customHeight="1">
      <c r="A40" s="3"/>
      <c r="B40" s="3"/>
      <c r="C40" s="9"/>
      <c r="D40" s="9"/>
      <c r="E40" s="48" t="s">
        <v>48</v>
      </c>
      <c r="F40" s="46" t="str" cm="1">
        <f t="array" ref="F40">IF(
  SUMPRODUCT(--(TRIM(F36:F39)="Yes"))&gt;=2,
  "Meets",
  "Does Not Meet"
)</f>
        <v>Does Not Meet</v>
      </c>
    </row>
    <row r="41" spans="1:21" customFormat="1" ht="14.45">
      <c r="A41" s="21" t="s">
        <v>51</v>
      </c>
      <c r="B41" s="3"/>
    </row>
    <row r="42" spans="1:21" customFormat="1" ht="14.45">
      <c r="A42" s="3"/>
      <c r="B42" s="3"/>
    </row>
    <row r="43" spans="1:21" customFormat="1" ht="14.45">
      <c r="A43" s="3"/>
      <c r="B43" s="3"/>
    </row>
    <row r="44" spans="1:21" customFormat="1" ht="14.45"/>
    <row r="45" spans="1:21" customFormat="1" ht="14.45"/>
    <row r="46" spans="1:21" customFormat="1" ht="14.45"/>
    <row r="47" spans="1:21" customFormat="1" ht="14.45"/>
    <row r="48" spans="1:21" customFormat="1" ht="14.45"/>
    <row r="49" customFormat="1" ht="14.45"/>
    <row r="50" customFormat="1" ht="14.45"/>
    <row r="51" customFormat="1" ht="14.45"/>
    <row r="52" customFormat="1" ht="14.45"/>
    <row r="53" customFormat="1" ht="14.45"/>
    <row r="54" customFormat="1" ht="14.45"/>
    <row r="55" customFormat="1" ht="14.45"/>
    <row r="56" customFormat="1" ht="14.45"/>
    <row r="57" customFormat="1" ht="14.45"/>
    <row r="58" customFormat="1" ht="14.45"/>
    <row r="59" customFormat="1" ht="14.45"/>
    <row r="60" customFormat="1" ht="14.45"/>
    <row r="61" customFormat="1" ht="14.45"/>
    <row r="62" customFormat="1" ht="14.45"/>
    <row r="63" customFormat="1" ht="14.45"/>
    <row r="64" customFormat="1" ht="14.45"/>
    <row r="65" customFormat="1" ht="14.45"/>
    <row r="66" customFormat="1" ht="14.45"/>
    <row r="67" customFormat="1" ht="14.45"/>
    <row r="68" customFormat="1" ht="14.45"/>
    <row r="69" customFormat="1" ht="14.45"/>
    <row r="70" customFormat="1" ht="14.45"/>
    <row r="71" customFormat="1" ht="14.45"/>
    <row r="72" customFormat="1" ht="14.45"/>
    <row r="73" customFormat="1" ht="14.45"/>
    <row r="74" customFormat="1" ht="14.45"/>
    <row r="75" customFormat="1" ht="14.45"/>
    <row r="76" customFormat="1" ht="14.45"/>
    <row r="77" customFormat="1" ht="14.45"/>
    <row r="78" customFormat="1" ht="14.45"/>
    <row r="79" customFormat="1" ht="14.45"/>
    <row r="80" customFormat="1" ht="14.45"/>
    <row r="81" customFormat="1" ht="14.45"/>
    <row r="82" customFormat="1" ht="14.45"/>
    <row r="83" customFormat="1" ht="14.45"/>
    <row r="84" customFormat="1" ht="14.45"/>
    <row r="85" customFormat="1" ht="14.45"/>
    <row r="86" customFormat="1" ht="14.45"/>
    <row r="87" customFormat="1" ht="14.45"/>
    <row r="88" customFormat="1" ht="14.45"/>
    <row r="89" customFormat="1" ht="14.45"/>
    <row r="90" customFormat="1" ht="14.45"/>
    <row r="91" customFormat="1" ht="14.45"/>
    <row r="92" customFormat="1" ht="14.45"/>
    <row r="93" customFormat="1" ht="14.45"/>
    <row r="94" customFormat="1" ht="14.45"/>
    <row r="95" customFormat="1" ht="14.45"/>
    <row r="96" customFormat="1" ht="14.45"/>
    <row r="97" customFormat="1" ht="14.45"/>
    <row r="98" customFormat="1" ht="14.45"/>
    <row r="99" customFormat="1" ht="14.45"/>
    <row r="100" customFormat="1" ht="14.45"/>
    <row r="101" customFormat="1" ht="14.45"/>
    <row r="102" customFormat="1" ht="14.45"/>
    <row r="103" customFormat="1" ht="14.45"/>
    <row r="104" customFormat="1" ht="14.45"/>
    <row r="105" customFormat="1" ht="14.45"/>
    <row r="106" customFormat="1" ht="14.45"/>
    <row r="107" customFormat="1" ht="14.45"/>
    <row r="108" customFormat="1" ht="14.45"/>
    <row r="109" customFormat="1" ht="14.45"/>
    <row r="110" customFormat="1" ht="14.45"/>
    <row r="111" customFormat="1" ht="14.45"/>
    <row r="112" customFormat="1" ht="14.45"/>
    <row r="113" customFormat="1" ht="14.45"/>
    <row r="114" customFormat="1" ht="14.45"/>
    <row r="115" customFormat="1" ht="14.45"/>
    <row r="116" customFormat="1" ht="14.45"/>
    <row r="117" customFormat="1" ht="14.45"/>
    <row r="118" customFormat="1" ht="14.45"/>
    <row r="119" customFormat="1" ht="14.45"/>
    <row r="120" customFormat="1" ht="14.45"/>
    <row r="121" customFormat="1" ht="14.45"/>
    <row r="122" customFormat="1" ht="14.45"/>
    <row r="123" customFormat="1" ht="14.45"/>
    <row r="124" customFormat="1" ht="14.45"/>
    <row r="125" customFormat="1" ht="14.45"/>
    <row r="126" customFormat="1" ht="14.45"/>
    <row r="127" customFormat="1" ht="14.45"/>
    <row r="128" customFormat="1" ht="14.45"/>
    <row r="129" customFormat="1" ht="14.45"/>
    <row r="130" customFormat="1" ht="14.45"/>
    <row r="131" customFormat="1" ht="14.45"/>
    <row r="132" customFormat="1" ht="14.45"/>
    <row r="133" customFormat="1" ht="14.45"/>
    <row r="134" customFormat="1" ht="14.45"/>
    <row r="135" customFormat="1" ht="14.45"/>
    <row r="136" customFormat="1" ht="14.45"/>
    <row r="137" customFormat="1" ht="14.45"/>
    <row r="138" customFormat="1" ht="14.45"/>
    <row r="139" customFormat="1" ht="14.45"/>
    <row r="140" customFormat="1" ht="14.45"/>
    <row r="141" customFormat="1" ht="14.45"/>
    <row r="142" customFormat="1" ht="14.45"/>
    <row r="143" customFormat="1" ht="14.45"/>
    <row r="144" customFormat="1" ht="14.45"/>
    <row r="145" customFormat="1" ht="14.45"/>
    <row r="146" customFormat="1" ht="14.45"/>
    <row r="147" customFormat="1" ht="14.45"/>
    <row r="148" customFormat="1" ht="14.45"/>
    <row r="149" customFormat="1" ht="14.45"/>
    <row r="150" customFormat="1" ht="14.45"/>
    <row r="151" customFormat="1" ht="14.45"/>
    <row r="152" customFormat="1" ht="14.45"/>
    <row r="153" customFormat="1" ht="14.45"/>
    <row r="154" customFormat="1" ht="14.45"/>
    <row r="155" customFormat="1" ht="14.45"/>
    <row r="156" customFormat="1" ht="14.45"/>
    <row r="157" customFormat="1" ht="14.45"/>
    <row r="158" customFormat="1" ht="14.45"/>
    <row r="159" customFormat="1" ht="14.45"/>
    <row r="160" customFormat="1" ht="14.45"/>
    <row r="161" customFormat="1" ht="14.45"/>
    <row r="162" customFormat="1" ht="14.45"/>
    <row r="163" customFormat="1" ht="14.45"/>
    <row r="164" customFormat="1" ht="14.45"/>
    <row r="165" customFormat="1" ht="14.45"/>
    <row r="166" customFormat="1" ht="14.45"/>
    <row r="167" customFormat="1" ht="14.45"/>
    <row r="168" customFormat="1" ht="14.45"/>
    <row r="169" customFormat="1" ht="14.45"/>
    <row r="170" customFormat="1" ht="14.45"/>
    <row r="171" customFormat="1" ht="14.45"/>
    <row r="172" customFormat="1" ht="14.45"/>
    <row r="173" customFormat="1" ht="14.45"/>
    <row r="174" customFormat="1" ht="14.45"/>
    <row r="175" customFormat="1" ht="14.45"/>
    <row r="176" customFormat="1" ht="14.45"/>
    <row r="177" customFormat="1" ht="14.45"/>
    <row r="178" customFormat="1" ht="14.45"/>
    <row r="179" customFormat="1" ht="14.45"/>
    <row r="180" customFormat="1" ht="14.45"/>
    <row r="181" customFormat="1" ht="14.45"/>
    <row r="182" customFormat="1" ht="14.45"/>
    <row r="183" customFormat="1" ht="14.45"/>
    <row r="184" customFormat="1" ht="14.45"/>
    <row r="185" customFormat="1" ht="14.45"/>
    <row r="186" customFormat="1" ht="14.45"/>
    <row r="187" customFormat="1" ht="14.45"/>
    <row r="188" customFormat="1" ht="14.45"/>
    <row r="189" customFormat="1" ht="14.45"/>
    <row r="190" customFormat="1" ht="14.45"/>
    <row r="191" customFormat="1" ht="14.45"/>
    <row r="192" customFormat="1" ht="14.45"/>
    <row r="193" customFormat="1" ht="14.45"/>
    <row r="194" customFormat="1" ht="14.45"/>
    <row r="195" customFormat="1" ht="14.45"/>
    <row r="196" customFormat="1" ht="14.45"/>
    <row r="197" customFormat="1" ht="14.45"/>
    <row r="198" customFormat="1" ht="14.45"/>
    <row r="199" customFormat="1" ht="14.45"/>
    <row r="200" customFormat="1" ht="14.45"/>
    <row r="201" customFormat="1" ht="14.45"/>
    <row r="202" customFormat="1" ht="14.45"/>
    <row r="203" customFormat="1" ht="14.45"/>
    <row r="204" customFormat="1" ht="14.45"/>
    <row r="205" customFormat="1" ht="14.45"/>
    <row r="206" customFormat="1" ht="14.45"/>
    <row r="207" customFormat="1" ht="14.45"/>
    <row r="208" customFormat="1" ht="14.45"/>
    <row r="209" customFormat="1" ht="14.45"/>
    <row r="210" customFormat="1" ht="14.45"/>
    <row r="211" customFormat="1" ht="14.45"/>
    <row r="212" customFormat="1" ht="14.45"/>
    <row r="213" customFormat="1" ht="14.45"/>
    <row r="214" customFormat="1" ht="14.45"/>
    <row r="215" customFormat="1" ht="14.45"/>
    <row r="216" customFormat="1" ht="14.45"/>
    <row r="217" customFormat="1" ht="14.45"/>
    <row r="218" customFormat="1" ht="14.45"/>
    <row r="219" customFormat="1" ht="14.45"/>
    <row r="220" customFormat="1" ht="14.45"/>
    <row r="221" customFormat="1" ht="14.45"/>
    <row r="222" customFormat="1" ht="14.45"/>
    <row r="223" customFormat="1" ht="14.45"/>
    <row r="224" customFormat="1" ht="14.45"/>
    <row r="225" customFormat="1" ht="14.45"/>
    <row r="226" customFormat="1" ht="14.45"/>
    <row r="227" customFormat="1" ht="14.45"/>
    <row r="228" customFormat="1" ht="14.45"/>
    <row r="229" customFormat="1" ht="14.45"/>
    <row r="230" customFormat="1" ht="14.45"/>
    <row r="231" customFormat="1" ht="14.45"/>
    <row r="232" customFormat="1" ht="14.45"/>
    <row r="233" customFormat="1" ht="14.45"/>
    <row r="234" customFormat="1" ht="14.45"/>
    <row r="235" customFormat="1" ht="14.45"/>
    <row r="236" customFormat="1" ht="14.45"/>
    <row r="237" customFormat="1" ht="14.45"/>
    <row r="238" customFormat="1" ht="14.45"/>
    <row r="239" customFormat="1" ht="14.45"/>
    <row r="240" customFormat="1" ht="14.45"/>
    <row r="241" customFormat="1" ht="14.45"/>
    <row r="242" customFormat="1" ht="14.45"/>
    <row r="243" customFormat="1" ht="14.45"/>
    <row r="244" customFormat="1" ht="14.45"/>
    <row r="245" customFormat="1" ht="14.45"/>
    <row r="246" customFormat="1" ht="14.45"/>
    <row r="247" customFormat="1" ht="14.45"/>
    <row r="248" customFormat="1" ht="14.45"/>
    <row r="249" customFormat="1" ht="14.45"/>
    <row r="250" customFormat="1" ht="14.45"/>
    <row r="251" customFormat="1" ht="14.45"/>
    <row r="252" customFormat="1" ht="14.45"/>
    <row r="253" customFormat="1" ht="14.45"/>
    <row r="254" customFormat="1" ht="14.45"/>
    <row r="255" customFormat="1" ht="14.45"/>
    <row r="256" customFormat="1" ht="14.45"/>
    <row r="257" customFormat="1" ht="14.45"/>
    <row r="258" customFormat="1" ht="14.45"/>
    <row r="259" customFormat="1" ht="14.45"/>
    <row r="260" customFormat="1" ht="14.45"/>
    <row r="261" customFormat="1" ht="14.45"/>
    <row r="262" customFormat="1" ht="14.45"/>
    <row r="263" customFormat="1" ht="14.45"/>
    <row r="264" customFormat="1" ht="14.45"/>
    <row r="265" customFormat="1" ht="14.45"/>
    <row r="266" customFormat="1" ht="14.45"/>
    <row r="267" customFormat="1" ht="14.45"/>
    <row r="268" customFormat="1" ht="14.45"/>
    <row r="269" customFormat="1" ht="14.45"/>
    <row r="270" customFormat="1" ht="14.45"/>
    <row r="271" customFormat="1" ht="14.45"/>
    <row r="272" customFormat="1" ht="14.45"/>
    <row r="273" customFormat="1" ht="14.45"/>
    <row r="274" customFormat="1" ht="14.45"/>
    <row r="275" customFormat="1" ht="14.45"/>
    <row r="276" customFormat="1" ht="14.45"/>
    <row r="277" customFormat="1" ht="14.45"/>
    <row r="278" customFormat="1" ht="14.45"/>
    <row r="279" customFormat="1" ht="14.45"/>
    <row r="280" customFormat="1" ht="14.45"/>
    <row r="281" customFormat="1" ht="14.45"/>
    <row r="282" customFormat="1" ht="14.45"/>
    <row r="283" customFormat="1" ht="14.45"/>
    <row r="284" customFormat="1" ht="14.45"/>
    <row r="285" customFormat="1" ht="14.45"/>
    <row r="286" customFormat="1" ht="14.45"/>
    <row r="287" customFormat="1" ht="14.45"/>
    <row r="288" customFormat="1" ht="14.45"/>
    <row r="289" customFormat="1" ht="14.45"/>
    <row r="290" customFormat="1" ht="14.45"/>
    <row r="291" customFormat="1" ht="14.45"/>
    <row r="292" customFormat="1" ht="14.45"/>
    <row r="293" customFormat="1" ht="14.45"/>
    <row r="294" customFormat="1" ht="14.45"/>
    <row r="295" customFormat="1" ht="14.45"/>
    <row r="296" customFormat="1" ht="14.45"/>
    <row r="297" customFormat="1" ht="14.45"/>
    <row r="298" customFormat="1" ht="14.45"/>
    <row r="299" customFormat="1" ht="14.45"/>
    <row r="300" customFormat="1" ht="14.45"/>
    <row r="301" customFormat="1" ht="14.45"/>
    <row r="302" customFormat="1" ht="14.45"/>
    <row r="303" customFormat="1" ht="14.45"/>
    <row r="304" customFormat="1" ht="14.45"/>
    <row r="305" customFormat="1" ht="14.45"/>
    <row r="306" customFormat="1" ht="14.45"/>
    <row r="307" customFormat="1" ht="14.45"/>
    <row r="308" customFormat="1" ht="14.45"/>
    <row r="309" customFormat="1" ht="14.45"/>
    <row r="310" customFormat="1" ht="14.45"/>
    <row r="311" customFormat="1" ht="14.45"/>
    <row r="312" customFormat="1" ht="14.45"/>
    <row r="313" customFormat="1" ht="14.45"/>
    <row r="314" customFormat="1" ht="14.45"/>
    <row r="315" customFormat="1" ht="14.45"/>
    <row r="316" customFormat="1" ht="14.45"/>
    <row r="317" customFormat="1" ht="14.45"/>
    <row r="318" customFormat="1" ht="14.45"/>
    <row r="319" customFormat="1" ht="14.45"/>
    <row r="320" customFormat="1" ht="14.45"/>
    <row r="321" customFormat="1" ht="14.45"/>
    <row r="322" customFormat="1" ht="14.45"/>
    <row r="323" customFormat="1" ht="14.45"/>
    <row r="324" customFormat="1" ht="14.45"/>
    <row r="325" customFormat="1" ht="14.45"/>
    <row r="326" customFormat="1" ht="14.45"/>
    <row r="327" customFormat="1" ht="14.45"/>
    <row r="328" customFormat="1" ht="14.45"/>
    <row r="329" customFormat="1" ht="14.45"/>
    <row r="330" customFormat="1" ht="14.45"/>
    <row r="331" customFormat="1" ht="14.45"/>
    <row r="332" customFormat="1" ht="14.45"/>
    <row r="333" customFormat="1" ht="14.45"/>
    <row r="334" customFormat="1" ht="14.45"/>
    <row r="335" customFormat="1" ht="14.45"/>
    <row r="336" customFormat="1" ht="14.45"/>
    <row r="337" customFormat="1" ht="14.45"/>
    <row r="338" customFormat="1" ht="14.45"/>
    <row r="339" customFormat="1" ht="14.45"/>
    <row r="340" customFormat="1" ht="14.45"/>
    <row r="341" customFormat="1" ht="14.45"/>
    <row r="342" customFormat="1" ht="14.45"/>
    <row r="343" customFormat="1" ht="14.45"/>
    <row r="344" customFormat="1" ht="14.45"/>
    <row r="345" customFormat="1" ht="14.45"/>
    <row r="346" customFormat="1" ht="14.45"/>
    <row r="347" customFormat="1" ht="14.45"/>
    <row r="348" customFormat="1" ht="14.45"/>
    <row r="349" customFormat="1" ht="14.45"/>
    <row r="350" customFormat="1" ht="14.45"/>
    <row r="351" customFormat="1" ht="14.45"/>
    <row r="352" customFormat="1" ht="14.45"/>
    <row r="353" customFormat="1" ht="14.45"/>
    <row r="354" customFormat="1" ht="14.45"/>
    <row r="355" customFormat="1" ht="14.45"/>
    <row r="356" customFormat="1" ht="14.45"/>
    <row r="357" customFormat="1" ht="14.45"/>
    <row r="358" customFormat="1" ht="14.45"/>
    <row r="359" customFormat="1" ht="14.45"/>
    <row r="360" customFormat="1" ht="14.45"/>
    <row r="361" customFormat="1" ht="14.45"/>
    <row r="362" customFormat="1" ht="14.45"/>
    <row r="363" customFormat="1" ht="14.45"/>
    <row r="364" customFormat="1" ht="14.45"/>
    <row r="365" customFormat="1" ht="14.45"/>
    <row r="366" customFormat="1" ht="14.45"/>
    <row r="367" customFormat="1" ht="14.45"/>
    <row r="368" customFormat="1" ht="14.45"/>
    <row r="369" customFormat="1" ht="14.45"/>
    <row r="370" customFormat="1" ht="14.45"/>
    <row r="371" customFormat="1" ht="14.45"/>
    <row r="372" customFormat="1" ht="14.45"/>
    <row r="373" customFormat="1" ht="14.45"/>
    <row r="374" customFormat="1" ht="14.45"/>
    <row r="375" customFormat="1" ht="14.45"/>
    <row r="376" customFormat="1" ht="14.45"/>
    <row r="377" customFormat="1" ht="14.45"/>
    <row r="378" customFormat="1" ht="14.45"/>
    <row r="379" customFormat="1" ht="14.45"/>
    <row r="380" customFormat="1" ht="14.45"/>
    <row r="381" customFormat="1" ht="14.45"/>
    <row r="382" customFormat="1" ht="14.45"/>
    <row r="383" customFormat="1" ht="14.45"/>
    <row r="384" customFormat="1" ht="14.45"/>
    <row r="385" customFormat="1" ht="14.45"/>
    <row r="386" customFormat="1" ht="14.45"/>
    <row r="387" customFormat="1" ht="14.45"/>
    <row r="388" customFormat="1" ht="14.45"/>
    <row r="389" customFormat="1" ht="14.45"/>
    <row r="390" customFormat="1" ht="14.45"/>
    <row r="391" customFormat="1" ht="14.45"/>
    <row r="392" customFormat="1" ht="14.45"/>
    <row r="393" customFormat="1" ht="14.45"/>
    <row r="394" customFormat="1" ht="14.45"/>
    <row r="395" customFormat="1" ht="14.45"/>
    <row r="396" customFormat="1" ht="14.45"/>
    <row r="397" customFormat="1" ht="14.45"/>
    <row r="398" customFormat="1" ht="14.45"/>
    <row r="399" customFormat="1" ht="14.45"/>
    <row r="400" customFormat="1" ht="14.45"/>
    <row r="401" customFormat="1" ht="14.45"/>
    <row r="402" customFormat="1" ht="14.45"/>
    <row r="403" customFormat="1" ht="14.45"/>
    <row r="404" customFormat="1" ht="14.45"/>
    <row r="405" customFormat="1" ht="14.45"/>
    <row r="406" customFormat="1" ht="14.45"/>
    <row r="407" customFormat="1" ht="14.45"/>
    <row r="408" customFormat="1" ht="14.45"/>
    <row r="409" customFormat="1" ht="14.45"/>
    <row r="410" customFormat="1" ht="14.45"/>
    <row r="411" customFormat="1" ht="14.45"/>
    <row r="412" customFormat="1" ht="14.45"/>
    <row r="413" customFormat="1" ht="14.45"/>
    <row r="414" customFormat="1" ht="14.45"/>
    <row r="415" customFormat="1" ht="14.45"/>
    <row r="416" customFormat="1" ht="14.45"/>
    <row r="417" customFormat="1" ht="14.45"/>
    <row r="418" customFormat="1" ht="14.45"/>
    <row r="419" customFormat="1" ht="14.45"/>
    <row r="420" customFormat="1" ht="14.45"/>
    <row r="421" customFormat="1" ht="14.45"/>
    <row r="422" customFormat="1" ht="14.45"/>
    <row r="423" customFormat="1" ht="14.45"/>
    <row r="424" customFormat="1" ht="14.45"/>
    <row r="425" customFormat="1" ht="14.45"/>
    <row r="426" customFormat="1" ht="14.45"/>
    <row r="427" customFormat="1" ht="14.45"/>
    <row r="428" customFormat="1" ht="14.45"/>
    <row r="429" customFormat="1" ht="14.45"/>
    <row r="430" customFormat="1" ht="14.45"/>
    <row r="431" customFormat="1" ht="14.45"/>
    <row r="432" customFormat="1" ht="14.45"/>
    <row r="433" customFormat="1" ht="14.45"/>
    <row r="434" customFormat="1" ht="14.45"/>
    <row r="435" customFormat="1" ht="14.45"/>
    <row r="436" customFormat="1" ht="14.45"/>
    <row r="437" customFormat="1" ht="14.45"/>
    <row r="438" customFormat="1" ht="14.45"/>
    <row r="439" customFormat="1" ht="14.45"/>
    <row r="440" customFormat="1" ht="14.45"/>
    <row r="441" customFormat="1" ht="14.45"/>
    <row r="442" customFormat="1" ht="14.45"/>
    <row r="443" customFormat="1" ht="14.45"/>
    <row r="444" customFormat="1" ht="14.45"/>
    <row r="445" customFormat="1" ht="14.45"/>
    <row r="446" customFormat="1" ht="14.45"/>
    <row r="447" customFormat="1" ht="14.45"/>
    <row r="448" customFormat="1" ht="14.45"/>
    <row r="449" customFormat="1" ht="14.45"/>
    <row r="450" customFormat="1" ht="14.45"/>
    <row r="451" customFormat="1" ht="14.45"/>
    <row r="452" customFormat="1" ht="14.45"/>
    <row r="453" customFormat="1" ht="14.45"/>
    <row r="454" customFormat="1" ht="14.45"/>
    <row r="455" customFormat="1" ht="14.45"/>
    <row r="456" customFormat="1" ht="14.45"/>
    <row r="457" customFormat="1" ht="14.45"/>
    <row r="458" customFormat="1" ht="14.45"/>
    <row r="459" customFormat="1" ht="14.45"/>
    <row r="460" customFormat="1" ht="14.45"/>
    <row r="461" customFormat="1" ht="14.45"/>
    <row r="462" customFormat="1" ht="14.45"/>
    <row r="463" customFormat="1" ht="14.45"/>
    <row r="464" customFormat="1" ht="14.45"/>
    <row r="465" customFormat="1" ht="14.45"/>
    <row r="466" customFormat="1" ht="14.45"/>
    <row r="467" customFormat="1" ht="14.45"/>
    <row r="468" customFormat="1" ht="14.45"/>
    <row r="469" customFormat="1" ht="14.45"/>
    <row r="470" customFormat="1" ht="14.45"/>
    <row r="471" customFormat="1" ht="14.45"/>
    <row r="472" customFormat="1" ht="14.45"/>
    <row r="473" customFormat="1" ht="14.45"/>
    <row r="474" customFormat="1" ht="14.45"/>
    <row r="475" customFormat="1" ht="14.45"/>
    <row r="476" customFormat="1" ht="14.45"/>
    <row r="477" customFormat="1" ht="14.45"/>
    <row r="478" customFormat="1" ht="14.45"/>
    <row r="479" customFormat="1" ht="14.45"/>
    <row r="480" customFormat="1" ht="14.45"/>
    <row r="481" customFormat="1" ht="14.45"/>
    <row r="482" customFormat="1" ht="14.45"/>
    <row r="483" customFormat="1" ht="14.45"/>
    <row r="484" customFormat="1" ht="14.45"/>
    <row r="485" customFormat="1" ht="14.45"/>
    <row r="486" customFormat="1" ht="14.45"/>
    <row r="487" customFormat="1" ht="14.45"/>
    <row r="488" customFormat="1" ht="14.45"/>
    <row r="489" customFormat="1" ht="14.45"/>
    <row r="490" customFormat="1" ht="14.45"/>
    <row r="491" customFormat="1" ht="14.45"/>
    <row r="492" customFormat="1" ht="14.45"/>
    <row r="493" customFormat="1" ht="14.45"/>
    <row r="494" customFormat="1" ht="14.45"/>
    <row r="495" customFormat="1" ht="14.45"/>
    <row r="496" customFormat="1" ht="14.45"/>
    <row r="497" customFormat="1" ht="14.45"/>
    <row r="498" customFormat="1" ht="14.45"/>
    <row r="499" customFormat="1" ht="14.45"/>
    <row r="500" customFormat="1" ht="14.45"/>
    <row r="501" customFormat="1" ht="14.45"/>
    <row r="502" customFormat="1" ht="14.45"/>
    <row r="503" customFormat="1" ht="14.45"/>
    <row r="504" customFormat="1" ht="14.45"/>
    <row r="505" customFormat="1" ht="14.45"/>
    <row r="506" customFormat="1" ht="14.45"/>
    <row r="507" customFormat="1" ht="14.45"/>
    <row r="508" customFormat="1" ht="14.45"/>
    <row r="509" customFormat="1" ht="14.45"/>
    <row r="510" customFormat="1" ht="14.45"/>
    <row r="511" customFormat="1" ht="14.45"/>
    <row r="512" customFormat="1" ht="14.45"/>
    <row r="513" customFormat="1" ht="14.45"/>
    <row r="514" customFormat="1" ht="14.45"/>
    <row r="515" customFormat="1" ht="14.45"/>
    <row r="516" customFormat="1" ht="14.45"/>
    <row r="517" customFormat="1" ht="14.45"/>
    <row r="518" customFormat="1" ht="14.45"/>
    <row r="519" customFormat="1" ht="14.45"/>
    <row r="520" customFormat="1" ht="14.45"/>
    <row r="521" customFormat="1" ht="14.45"/>
    <row r="522" customFormat="1" ht="14.45"/>
    <row r="523" customFormat="1" ht="14.45"/>
    <row r="524" customFormat="1" ht="14.45"/>
    <row r="525" customFormat="1" ht="14.45"/>
    <row r="526" customFormat="1" ht="14.45"/>
    <row r="527" customFormat="1" ht="14.45"/>
    <row r="528" customFormat="1" ht="14.45"/>
    <row r="529" customFormat="1" ht="14.45"/>
    <row r="530" customFormat="1" ht="14.45"/>
    <row r="531" customFormat="1" ht="14.45"/>
    <row r="532" customFormat="1" ht="14.45"/>
    <row r="533" customFormat="1" ht="14.45"/>
    <row r="534" customFormat="1" ht="14.45"/>
    <row r="535" customFormat="1" ht="14.45"/>
    <row r="536" customFormat="1" ht="14.45"/>
    <row r="537" customFormat="1" ht="14.45"/>
    <row r="538" customFormat="1" ht="14.45"/>
    <row r="539" customFormat="1" ht="14.45"/>
    <row r="540" customFormat="1" ht="14.45"/>
    <row r="541" customFormat="1" ht="14.45"/>
    <row r="542" customFormat="1" ht="14.45"/>
    <row r="543" customFormat="1" ht="14.45"/>
    <row r="544" customFormat="1" ht="14.45"/>
    <row r="545" customFormat="1" ht="14.45"/>
    <row r="546" customFormat="1" ht="14.45"/>
    <row r="547" customFormat="1" ht="14.45"/>
    <row r="548" customFormat="1" ht="14.45"/>
    <row r="549" customFormat="1" ht="14.45"/>
    <row r="550" customFormat="1" ht="14.45"/>
    <row r="551" customFormat="1" ht="14.45"/>
    <row r="552" customFormat="1" ht="14.45"/>
    <row r="553" customFormat="1" ht="14.45"/>
    <row r="554" customFormat="1" ht="14.45"/>
    <row r="555" customFormat="1" ht="14.45"/>
    <row r="556" customFormat="1" ht="14.45"/>
    <row r="557" customFormat="1" ht="14.45"/>
    <row r="558" customFormat="1" ht="14.45"/>
    <row r="559" customFormat="1" ht="14.45"/>
    <row r="560" customFormat="1" ht="14.45"/>
    <row r="561" customFormat="1" ht="14.45"/>
    <row r="562" customFormat="1" ht="14.45"/>
    <row r="563" customFormat="1" ht="14.45"/>
    <row r="564" customFormat="1" ht="14.45"/>
    <row r="565" customFormat="1" ht="14.45"/>
    <row r="566" customFormat="1" ht="14.45"/>
    <row r="567" customFormat="1" ht="14.45"/>
    <row r="568" customFormat="1" ht="14.45"/>
    <row r="569" customFormat="1" ht="14.45"/>
    <row r="570" customFormat="1" ht="14.45"/>
    <row r="571" customFormat="1" ht="14.45"/>
    <row r="572" customFormat="1" ht="14.45"/>
    <row r="573" customFormat="1" ht="14.45"/>
    <row r="574" customFormat="1" ht="14.45"/>
    <row r="575" customFormat="1" ht="14.45"/>
    <row r="576" customFormat="1" ht="14.45"/>
    <row r="577" customFormat="1" ht="14.45"/>
    <row r="578" customFormat="1" ht="14.45"/>
    <row r="579" customFormat="1" ht="14.45"/>
    <row r="580" customFormat="1" ht="14.45"/>
    <row r="581" customFormat="1" ht="14.45"/>
    <row r="582" customFormat="1" ht="14.45"/>
    <row r="583" customFormat="1" ht="14.45"/>
    <row r="584" customFormat="1" ht="14.45"/>
    <row r="585" customFormat="1" ht="14.45"/>
    <row r="586" customFormat="1" ht="14.45"/>
    <row r="587" customFormat="1" ht="14.45"/>
    <row r="588" customFormat="1" ht="14.45"/>
    <row r="589" customFormat="1" ht="14.45"/>
    <row r="590" customFormat="1" ht="14.45"/>
    <row r="591" customFormat="1" ht="14.45"/>
    <row r="592" customFormat="1" ht="14.45"/>
    <row r="593" customFormat="1" ht="14.45"/>
    <row r="594" customFormat="1" ht="14.45"/>
    <row r="595" customFormat="1" ht="14.45"/>
    <row r="596" customFormat="1" ht="14.45"/>
    <row r="597" customFormat="1" ht="14.45"/>
    <row r="598" customFormat="1" ht="14.45"/>
    <row r="599" customFormat="1" ht="14.45"/>
    <row r="600" customFormat="1" ht="14.45"/>
    <row r="601" customFormat="1" ht="14.45"/>
    <row r="602" customFormat="1" ht="14.45"/>
    <row r="603" customFormat="1" ht="14.45"/>
    <row r="604" customFormat="1" ht="14.45"/>
    <row r="605" customFormat="1" ht="14.45"/>
    <row r="606" customFormat="1" ht="14.45"/>
    <row r="607" customFormat="1" ht="14.45"/>
    <row r="608" customFormat="1" ht="14.45"/>
    <row r="609" customFormat="1" ht="14.45"/>
    <row r="610" customFormat="1" ht="14.45"/>
    <row r="611" customFormat="1" ht="14.45"/>
    <row r="612" customFormat="1" ht="14.45"/>
    <row r="613" customFormat="1" ht="14.45"/>
    <row r="614" customFormat="1" ht="14.45"/>
    <row r="615" customFormat="1" ht="14.45"/>
    <row r="616" customFormat="1" ht="14.45"/>
    <row r="617" customFormat="1" ht="14.45"/>
    <row r="618" customFormat="1" ht="14.45"/>
    <row r="619" customFormat="1" ht="14.45"/>
    <row r="620" customFormat="1" ht="14.45"/>
    <row r="621" customFormat="1" ht="14.45"/>
    <row r="622" customFormat="1" ht="14.45"/>
    <row r="623" customFormat="1" ht="14.45"/>
    <row r="624" customFormat="1" ht="14.45"/>
    <row r="625" customFormat="1" ht="14.45"/>
    <row r="626" customFormat="1" ht="14.45"/>
    <row r="627" customFormat="1" ht="14.45"/>
    <row r="628" customFormat="1" ht="14.45"/>
    <row r="629" customFormat="1" ht="14.45"/>
    <row r="630" customFormat="1" ht="14.45"/>
    <row r="631" customFormat="1" ht="14.45"/>
    <row r="632" customFormat="1" ht="14.45"/>
    <row r="633" customFormat="1" ht="14.45"/>
    <row r="634" customFormat="1" ht="14.45"/>
    <row r="635" customFormat="1" ht="14.45"/>
    <row r="636" customFormat="1" ht="14.45"/>
    <row r="637" customFormat="1" ht="14.45"/>
    <row r="638" customFormat="1" ht="14.45"/>
    <row r="639" customFormat="1" ht="14.45"/>
    <row r="640" customFormat="1" ht="14.45"/>
    <row r="641" customFormat="1" ht="14.45"/>
    <row r="642" customFormat="1" ht="14.45"/>
    <row r="643" customFormat="1" ht="14.45"/>
    <row r="644" customFormat="1" ht="14.45"/>
    <row r="645" customFormat="1" ht="14.45"/>
    <row r="646" customFormat="1" ht="14.45"/>
    <row r="647" customFormat="1" ht="14.45"/>
    <row r="648" customFormat="1" ht="14.45"/>
    <row r="649" customFormat="1" ht="14.45"/>
    <row r="650" customFormat="1" ht="14.45"/>
    <row r="651" customFormat="1" ht="14.45"/>
    <row r="652" customFormat="1" ht="14.45"/>
    <row r="653" customFormat="1" ht="14.45"/>
    <row r="654" customFormat="1" ht="14.45"/>
    <row r="655" customFormat="1" ht="14.45"/>
    <row r="656" customFormat="1" ht="14.45"/>
    <row r="657" customFormat="1" ht="14.45"/>
    <row r="658" customFormat="1" ht="14.45"/>
    <row r="659" customFormat="1" ht="14.45"/>
    <row r="660" customFormat="1" ht="14.45"/>
    <row r="661" customFormat="1" ht="14.45"/>
    <row r="662" customFormat="1" ht="14.45"/>
    <row r="663" customFormat="1" ht="14.45"/>
    <row r="664" customFormat="1" ht="14.45"/>
    <row r="665" customFormat="1" ht="14.45"/>
    <row r="666" customFormat="1" ht="14.45"/>
    <row r="667" customFormat="1" ht="14.45"/>
    <row r="668" customFormat="1" ht="14.45"/>
    <row r="669" customFormat="1" ht="14.45"/>
    <row r="670" customFormat="1" ht="14.45"/>
    <row r="671" customFormat="1" ht="14.45"/>
    <row r="672" customFormat="1" ht="14.45"/>
    <row r="673" customFormat="1" ht="14.45"/>
    <row r="674" customFormat="1" ht="14.45"/>
    <row r="675" customFormat="1" ht="14.45"/>
    <row r="676" customFormat="1" ht="14.45"/>
    <row r="677" customFormat="1" ht="14.45"/>
    <row r="678" customFormat="1" ht="14.45"/>
    <row r="679" customFormat="1" ht="14.45"/>
    <row r="680" customFormat="1" ht="14.45"/>
    <row r="681" customFormat="1" ht="14.45"/>
    <row r="682" customFormat="1" ht="14.45"/>
    <row r="683" customFormat="1" ht="14.45"/>
    <row r="684" customFormat="1" ht="14.45"/>
    <row r="685" customFormat="1" ht="14.45"/>
    <row r="686" customFormat="1" ht="14.45"/>
    <row r="687" customFormat="1" ht="14.45"/>
    <row r="688" customFormat="1" ht="14.45"/>
    <row r="689" customFormat="1" ht="14.45"/>
    <row r="690" customFormat="1" ht="14.45"/>
    <row r="691" customFormat="1" ht="14.45"/>
    <row r="692" customFormat="1" ht="14.45"/>
    <row r="693" customFormat="1" ht="14.45"/>
    <row r="694" customFormat="1" ht="14.45"/>
    <row r="695" customFormat="1" ht="14.45"/>
    <row r="696" customFormat="1" ht="14.45"/>
    <row r="697" customFormat="1" ht="14.45"/>
    <row r="698" customFormat="1" ht="14.45"/>
    <row r="699" customFormat="1" ht="14.45"/>
    <row r="700" customFormat="1" ht="14.45"/>
    <row r="701" customFormat="1" ht="14.45"/>
    <row r="702" customFormat="1" ht="14.45"/>
    <row r="703" customFormat="1" ht="14.45"/>
    <row r="704" customFormat="1" ht="14.45"/>
    <row r="705" customFormat="1" ht="14.45"/>
    <row r="706" customFormat="1" ht="14.45"/>
    <row r="707" customFormat="1" ht="14.45"/>
    <row r="708" customFormat="1" ht="14.45"/>
    <row r="709" customFormat="1" ht="14.45"/>
    <row r="710" customFormat="1" ht="14.45"/>
    <row r="711" customFormat="1" ht="14.45"/>
    <row r="712" customFormat="1" ht="14.45"/>
    <row r="713" customFormat="1" ht="14.45"/>
    <row r="714" customFormat="1" ht="14.45"/>
    <row r="715" customFormat="1" ht="14.45"/>
    <row r="716" customFormat="1" ht="14.45"/>
    <row r="717" customFormat="1" ht="14.45"/>
    <row r="718" customFormat="1" ht="14.45"/>
    <row r="719" customFormat="1" ht="14.45"/>
    <row r="720" customFormat="1" ht="14.45"/>
    <row r="721" customFormat="1" ht="14.45"/>
  </sheetData>
  <sheetProtection algorithmName="SHA-512" hashValue="avr/AVzgvV1na3HmFdAzrGcTrOVafYoBMJL7J4hma9dU8Wc8UJEEcfO/Lx+k4WKyG1GgPv1zomX2jBwP7QtIog==" saltValue="zyEmvz4GO1AbfDzj1n7Hlw==" spinCount="100000" sheet="1" objects="1" scenarios="1"/>
  <conditionalFormatting sqref="C36:C37">
    <cfRule type="cellIs" dxfId="16" priority="5" operator="equal">
      <formula>"Does Not Meet"</formula>
    </cfRule>
    <cfRule type="cellIs" dxfId="15" priority="6" operator="equal">
      <formula>"Highly Developed"</formula>
    </cfRule>
    <cfRule type="cellIs" dxfId="14" priority="7" operator="equal">
      <formula>"Developed"</formula>
    </cfRule>
    <cfRule type="cellIs" dxfId="13" priority="8" operator="equal">
      <formula>"Emerging"</formula>
    </cfRule>
    <cfRule type="cellIs" dxfId="12" priority="9" operator="equal">
      <formula>"Initial"</formula>
    </cfRule>
  </conditionalFormatting>
  <conditionalFormatting sqref="C38">
    <cfRule type="cellIs" dxfId="11" priority="3" operator="equal">
      <formula>"Does Not Meet"</formula>
    </cfRule>
    <cfRule type="cellIs" dxfId="10" priority="4" operator="equal">
      <formula>"Meets"</formula>
    </cfRule>
  </conditionalFormatting>
  <conditionalFormatting sqref="F40">
    <cfRule type="cellIs" dxfId="9" priority="1" operator="equal">
      <formula>"Does Not Meet"</formula>
    </cfRule>
    <cfRule type="cellIs" dxfId="8" priority="2" operator="equal">
      <formula>"Meets"</formula>
    </cfRule>
  </conditionalFormatting>
  <conditionalFormatting sqref="H15">
    <cfRule type="cellIs" dxfId="7" priority="14" operator="equal">
      <formula>"Direct Instruction (Synchronous Only)"</formula>
    </cfRule>
  </conditionalFormatting>
  <conditionalFormatting sqref="H15:H31">
    <cfRule type="expression" dxfId="6" priority="15">
      <formula>$H$15="Direct Instruction (Synchronous Only)"</formula>
    </cfRule>
  </conditionalFormatting>
  <conditionalFormatting sqref="K8">
    <cfRule type="cellIs" dxfId="5" priority="16" operator="equal">
      <formula>"One or more requirements are not met."</formula>
    </cfRule>
    <cfRule type="cellIs" dxfId="4" priority="17" operator="equal">
      <formula>"Communication Plan requirements are met."</formula>
    </cfRule>
  </conditionalFormatting>
  <conditionalFormatting sqref="K16:K31">
    <cfRule type="cellIs" dxfId="3" priority="12" operator="equal">
      <formula>"Does Not Meet"</formula>
    </cfRule>
    <cfRule type="cellIs" dxfId="2" priority="13" operator="equal">
      <formula>"Meets"</formula>
    </cfRule>
  </conditionalFormatting>
  <conditionalFormatting sqref="K33">
    <cfRule type="cellIs" dxfId="1" priority="10" operator="equal">
      <formula>"Does Not Meet"</formula>
    </cfRule>
    <cfRule type="cellIs" dxfId="0" priority="11" operator="equal">
      <formula>"Meets"</formula>
    </cfRule>
  </conditionalFormatting>
  <dataValidations count="9">
    <dataValidation type="list" allowBlank="1" showInputMessage="1" showErrorMessage="1" sqref="B3" xr:uid="{DCD598A6-FB8A-436D-BBD4-E609CD9344E3}">
      <formula1>"Spring, Fall, Summer"</formula1>
    </dataValidation>
    <dataValidation type="list" allowBlank="1" showInputMessage="1" showErrorMessage="1" sqref="C3" xr:uid="{71E165E2-9055-4B5F-A050-2E5411E956F2}">
      <formula1>"2026, 2027, 2028, 2029, 2030"</formula1>
    </dataValidation>
    <dataValidation allowBlank="1" showInputMessage="1" showErrorMessage="1" promptTitle="Enter Course and Section" prompt="Example: CHEM 150-70" sqref="A3" xr:uid="{E7E82CDA-F976-443E-85F3-F88B031CAC2E}"/>
    <dataValidation allowBlank="1" showInputMessage="1" showErrorMessage="1" prompt="The scheduled instructional support is explicitly identified as synchronous and clearly communicated. Students can easily find the day, time, modality, and academic purpose in the syllabus, communication plan, and/or reinforced during the term." sqref="L7" xr:uid="{AF797B38-4D6A-4F10-B2AD-A9889371B0EE}"/>
    <dataValidation allowBlank="1" showInputMessage="1" showErrorMessage="1" prompt="A regular day and time for synchronous instructional support is scheduled for the course." sqref="K7" xr:uid="{50C4ADF8-7D6B-4F72-A5EB-00A547811F8B}"/>
    <dataValidation type="list" allowBlank="1" showInputMessage="1" showErrorMessage="1" sqref="B9:C9 E9:I9 B16:H31" xr:uid="{55E3CBA8-BECC-4419-8734-F1630E971901}">
      <formula1>"Yes, No"</formula1>
    </dataValidation>
    <dataValidation type="list" allowBlank="1" showInputMessage="1" showErrorMessage="1" sqref="D3" xr:uid="{231412C7-243E-40D4-8C9F-E9F0AE901C85}">
      <formula1>"ONLINE - Asynchronous, ONLINE - Synchronous"</formula1>
    </dataValidation>
    <dataValidation type="list" allowBlank="1" showInputMessage="1" showErrorMessage="1" promptTitle="Posted office hours include:" prompt="Day, time, and modality (including descriptive link text)" sqref="D9" xr:uid="{9B7F7500-EDAB-43AF-B857-5D247154E09C}">
      <formula1>"Yes, No"</formula1>
    </dataValidation>
    <dataValidation type="list" allowBlank="1" showInputMessage="1" showErrorMessage="1" promptTitle="Plan includes" prompt="A single Canvas page posted in Orientation, Introduction, Syllabus, or similar module." sqref="A9" xr:uid="{43D16CD3-7ECB-42CC-AD61-00441060B59F}">
      <formula1>"Yes, No"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4862658E1F2E46904CC3001F45BB55" ma:contentTypeVersion="18" ma:contentTypeDescription="Create a new document." ma:contentTypeScope="" ma:versionID="afdb2eb89a448cac58edb265394c24b5">
  <xsd:schema xmlns:xsd="http://www.w3.org/2001/XMLSchema" xmlns:xs="http://www.w3.org/2001/XMLSchema" xmlns:p="http://schemas.microsoft.com/office/2006/metadata/properties" xmlns:ns2="07780609-2854-48db-8a3e-e7483ba20125" xmlns:ns3="11421997-c17e-484f-9c65-59cf17069ae6" targetNamespace="http://schemas.microsoft.com/office/2006/metadata/properties" ma:root="true" ma:fieldsID="92ad0017e2b96114238acd9b9c8cf9fe" ns2:_="" ns3:_="">
    <xsd:import namespace="07780609-2854-48db-8a3e-e7483ba20125"/>
    <xsd:import namespace="11421997-c17e-484f-9c65-59cf17069a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80609-2854-48db-8a3e-e7483ba201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6137252-1171-4ad3-9d61-ace8df6e3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421997-c17e-484f-9c65-59cf17069a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15d1b1f-1be3-4ba1-b7a9-daa57ed45d88}" ma:internalName="TaxCatchAll" ma:showField="CatchAllData" ma:web="11421997-c17e-484f-9c65-59cf17069a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780609-2854-48db-8a3e-e7483ba20125">
      <Terms xmlns="http://schemas.microsoft.com/office/infopath/2007/PartnerControls"/>
    </lcf76f155ced4ddcb4097134ff3c332f>
    <TaxCatchAll xmlns="11421997-c17e-484f-9c65-59cf17069ae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CFF4D3-2820-444E-801B-39D90B857F18}"/>
</file>

<file path=customXml/itemProps2.xml><?xml version="1.0" encoding="utf-8"?>
<ds:datastoreItem xmlns:ds="http://schemas.openxmlformats.org/officeDocument/2006/customXml" ds:itemID="{894AB880-2C01-4CA6-9663-F627AB897195}"/>
</file>

<file path=customXml/itemProps3.xml><?xml version="1.0" encoding="utf-8"?>
<ds:datastoreItem xmlns:ds="http://schemas.openxmlformats.org/officeDocument/2006/customXml" ds:itemID="{DAB91D0C-1565-42FD-80BF-8EB4F6964948}"/>
</file>

<file path=docMetadata/LabelInfo.xml><?xml version="1.0" encoding="utf-8"?>
<clbl:labelList xmlns:clbl="http://schemas.microsoft.com/office/2020/mipLabelMetadata">
  <clbl:label id="{c6e17ab0-d9c7-43e4-b85d-f29d7eca34a3}" enabled="1" method="Standard" siteId="{f6bb5689-1cd5-404a-b451-f35991b30e0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RSI Self-Reflection and Planning Tool</dc:title>
  <dc:subject/>
  <dc:creator>Sheri Lillard</dc:creator>
  <cp:keywords/>
  <dc:description>Created by Sheri J. Lillard, 2026.
Licensed under Creative Commons Attribution 4.0 International (CC BY 4.0).
https://creativecommons.org/licenses/by/4.0/</dc:description>
  <cp:lastModifiedBy/>
  <cp:revision/>
  <dcterms:created xsi:type="dcterms:W3CDTF">2026-03-12T12:03:28Z</dcterms:created>
  <dcterms:modified xsi:type="dcterms:W3CDTF">2026-08-28T18:22:07Z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0x010100BF4862658E1F2E46904CC3001F45BB55</vt:lpwstr>
  </property>
  <property fmtid="{D5CDD505-2E9C-101B-9397-08002B2CF9AE}" pid="3" name="MediaServiceImageTags">
    <vt:lpwstr/>
  </property>
</Properties>
</file>